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csd.net\dfs\Homes\Staff\CQuantock\Jill and Cathy Currently\BOE Meetings\BOE 2023-2024\09.11.2023\"/>
    </mc:Choice>
  </mc:AlternateContent>
  <xr:revisionPtr revIDLastSave="0" documentId="8_{572EEDEF-AAAF-4CB9-9D20-7B24DF0E6B0D}" xr6:coauthVersionLast="47" xr6:coauthVersionMax="47" xr10:uidLastSave="{00000000-0000-0000-0000-000000000000}"/>
  <bookViews>
    <workbookView xWindow="23880" yWindow="-120" windowWidth="24240" windowHeight="13020" activeTab="8" xr2:uid="{00000000-000D-0000-FFFF-FFFF00000000}"/>
  </bookViews>
  <sheets>
    <sheet name="1314" sheetId="4" r:id="rId1"/>
    <sheet name="1213" sheetId="1" r:id="rId2"/>
    <sheet name="1415" sheetId="2" r:id="rId3"/>
    <sheet name="1819" sheetId="5" r:id="rId4"/>
    <sheet name="1920" sheetId="8" r:id="rId5"/>
    <sheet name="2021" sheetId="9" r:id="rId6"/>
    <sheet name="2122" sheetId="10" r:id="rId7"/>
    <sheet name="2223" sheetId="11" r:id="rId8"/>
    <sheet name="2324" sheetId="7" r:id="rId9"/>
  </sheets>
  <definedNames>
    <definedName name="_xlnm.Print_Area" localSheetId="2">'1415'!$A$1:$E$38</definedName>
    <definedName name="_xlnm.Print_Area" localSheetId="3">'1819'!$A$1:$E$73</definedName>
    <definedName name="_xlnm.Print_Area" localSheetId="4">'1920'!$A$1:$E$37</definedName>
    <definedName name="_xlnm.Print_Area" localSheetId="5">'2021'!$A$1:$E$73</definedName>
    <definedName name="_xlnm.Print_Area" localSheetId="6">'2122'!$A$1:$E$73</definedName>
    <definedName name="_xlnm.Print_Area" localSheetId="7">'2223'!$A$1:$E$71</definedName>
    <definedName name="_xlnm.Print_Area" localSheetId="8">'2324'!$A$1:$E$37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7" l="1"/>
  <c r="D35" i="7"/>
  <c r="D71" i="7" s="1"/>
  <c r="C35" i="7"/>
  <c r="C71" i="7" s="1"/>
  <c r="D35" i="11"/>
  <c r="D71" i="11" s="1"/>
  <c r="C35" i="11"/>
  <c r="C71" i="11" s="1"/>
  <c r="E35" i="11"/>
  <c r="E36" i="7" l="1"/>
  <c r="E71" i="7"/>
  <c r="E72" i="7" s="1"/>
  <c r="E71" i="11"/>
  <c r="E72" i="11" s="1"/>
  <c r="E36" i="11"/>
  <c r="E26" i="10"/>
  <c r="E25" i="10"/>
  <c r="E36" i="10" l="1"/>
  <c r="E72" i="10" s="1"/>
  <c r="D36" i="10"/>
  <c r="D72" i="10" s="1"/>
  <c r="C36" i="10"/>
  <c r="C72" i="10" s="1"/>
  <c r="E53" i="9"/>
  <c r="E73" i="10" l="1"/>
  <c r="E37" i="10"/>
  <c r="E36" i="9"/>
  <c r="E72" i="9" s="1"/>
  <c r="C36" i="9"/>
  <c r="C72" i="9" s="1"/>
  <c r="D36" i="9"/>
  <c r="D72" i="9" s="1"/>
  <c r="C36" i="8"/>
  <c r="C72" i="8" s="1"/>
  <c r="E36" i="8"/>
  <c r="E72" i="8" s="1"/>
  <c r="E73" i="8" s="1"/>
  <c r="E37" i="8"/>
  <c r="D36" i="8"/>
  <c r="D72" i="8" s="1"/>
  <c r="C37" i="5"/>
  <c r="C73" i="5"/>
  <c r="E38" i="2"/>
  <c r="D38" i="2"/>
  <c r="C38" i="2"/>
  <c r="E36" i="4"/>
  <c r="D36" i="4"/>
  <c r="C36" i="4"/>
  <c r="D37" i="1"/>
  <c r="E37" i="1"/>
  <c r="C37" i="1"/>
  <c r="E73" i="9" l="1"/>
  <c r="E37" i="9"/>
</calcChain>
</file>

<file path=xl/sharedStrings.xml><?xml version="1.0" encoding="utf-8"?>
<sst xmlns="http://schemas.openxmlformats.org/spreadsheetml/2006/main" count="409" uniqueCount="129">
  <si>
    <t>Warrant #</t>
  </si>
  <si>
    <t>Date</t>
  </si>
  <si>
    <t># of except.</t>
  </si>
  <si>
    <t>Warrant $ amt</t>
  </si>
  <si>
    <t>$ amt of except</t>
  </si>
  <si>
    <t>TOTAL</t>
  </si>
  <si>
    <t>1 HC FUND</t>
  </si>
  <si>
    <t>3 HC FUND</t>
  </si>
  <si>
    <t>5 HC FUND</t>
  </si>
  <si>
    <t xml:space="preserve"> 14/15 Warrant Exceptions</t>
  </si>
  <si>
    <t>1 HD Fund</t>
  </si>
  <si>
    <t xml:space="preserve"> </t>
  </si>
  <si>
    <t xml:space="preserve"> 18/19 Warrant Exceptions</t>
  </si>
  <si>
    <t>H-1</t>
  </si>
  <si>
    <t>CK#82404 - $40.00</t>
  </si>
  <si>
    <t>CK#82463 - $875.00</t>
  </si>
  <si>
    <t>CK#82470 - $10.00</t>
  </si>
  <si>
    <t>CK#82478 - $1,300.00</t>
  </si>
  <si>
    <t>H-15-1</t>
  </si>
  <si>
    <t>H18-1</t>
  </si>
  <si>
    <t>H15-3</t>
  </si>
  <si>
    <t>H18-2</t>
  </si>
  <si>
    <t>H15-4</t>
  </si>
  <si>
    <t>CK#82679 - $1,400.00</t>
  </si>
  <si>
    <t>CK#82733 - $333.44</t>
  </si>
  <si>
    <t>H15-2</t>
  </si>
  <si>
    <t>H15-5</t>
  </si>
  <si>
    <t>H18-3</t>
  </si>
  <si>
    <t>Ck#83515 - $978.00</t>
  </si>
  <si>
    <t>H15-6</t>
  </si>
  <si>
    <t>H18-4</t>
  </si>
  <si>
    <t>H15-7</t>
  </si>
  <si>
    <t>H-2</t>
  </si>
  <si>
    <t>Ck#83878-$385.88</t>
  </si>
  <si>
    <t>Ck#83955-$3,484.46</t>
  </si>
  <si>
    <t>Ck#84127-$17,500</t>
  </si>
  <si>
    <t>H-3</t>
  </si>
  <si>
    <t>SUBTOTAL</t>
  </si>
  <si>
    <t>Ck#84165-$7,200</t>
  </si>
  <si>
    <t>H-4</t>
  </si>
  <si>
    <t>H-5</t>
  </si>
  <si>
    <t>H-6</t>
  </si>
  <si>
    <t>H-7</t>
  </si>
  <si>
    <t>H-8</t>
  </si>
  <si>
    <t>Ck#85081-$600</t>
  </si>
  <si>
    <t>H-9</t>
  </si>
  <si>
    <t>A-1</t>
  </si>
  <si>
    <t>A-2</t>
  </si>
  <si>
    <t>A-3</t>
  </si>
  <si>
    <t>A-5</t>
  </si>
  <si>
    <t xml:space="preserve"> 19/20 Warrant Exceptions</t>
  </si>
  <si>
    <t>A-7</t>
  </si>
  <si>
    <t>A-8</t>
  </si>
  <si>
    <t>A-10</t>
  </si>
  <si>
    <t>A-11</t>
  </si>
  <si>
    <t>A-13</t>
  </si>
  <si>
    <t>A-14</t>
  </si>
  <si>
    <t>10/4&amp;7/19</t>
  </si>
  <si>
    <t>A-15</t>
  </si>
  <si>
    <t>A-16</t>
  </si>
  <si>
    <t>A-18</t>
  </si>
  <si>
    <t>H-10</t>
  </si>
  <si>
    <t>A-20</t>
  </si>
  <si>
    <t>A-21</t>
  </si>
  <si>
    <t>H-11</t>
  </si>
  <si>
    <t>A-23</t>
  </si>
  <si>
    <t>H-12</t>
  </si>
  <si>
    <t>A-25</t>
  </si>
  <si>
    <t>H-13</t>
  </si>
  <si>
    <t>A-27</t>
  </si>
  <si>
    <t>H-14</t>
  </si>
  <si>
    <t>A-28</t>
  </si>
  <si>
    <t>H-15</t>
  </si>
  <si>
    <t>A-32</t>
  </si>
  <si>
    <t>H-17</t>
  </si>
  <si>
    <t>A-34</t>
  </si>
  <si>
    <t>A-31</t>
  </si>
  <si>
    <t>H-16</t>
  </si>
  <si>
    <t>H-18</t>
  </si>
  <si>
    <t>A-35</t>
  </si>
  <si>
    <t>H-19</t>
  </si>
  <si>
    <t>A-37</t>
  </si>
  <si>
    <t>H-20</t>
  </si>
  <si>
    <t>A-38</t>
  </si>
  <si>
    <t>H-21</t>
  </si>
  <si>
    <t>A-41</t>
  </si>
  <si>
    <t>A-40</t>
  </si>
  <si>
    <t>H-22</t>
  </si>
  <si>
    <t>A-42</t>
  </si>
  <si>
    <t>H-23</t>
  </si>
  <si>
    <t>A-44</t>
  </si>
  <si>
    <t>H-24</t>
  </si>
  <si>
    <t>A-45</t>
  </si>
  <si>
    <t>H-25</t>
  </si>
  <si>
    <t xml:space="preserve"> 20/21 Warrant Exceptions</t>
  </si>
  <si>
    <t>A-4</t>
  </si>
  <si>
    <t>A-9</t>
  </si>
  <si>
    <t>A-12</t>
  </si>
  <si>
    <t>A-17</t>
  </si>
  <si>
    <t>A-19</t>
  </si>
  <si>
    <t>A-22</t>
  </si>
  <si>
    <t>A-24</t>
  </si>
  <si>
    <t>A-26</t>
  </si>
  <si>
    <t>A-29</t>
  </si>
  <si>
    <t>A-30</t>
  </si>
  <si>
    <t>A-33</t>
  </si>
  <si>
    <t>A-36</t>
  </si>
  <si>
    <t>A-39</t>
  </si>
  <si>
    <t>A-43</t>
  </si>
  <si>
    <t xml:space="preserve"> 21/22 Warrant Exceptions</t>
  </si>
  <si>
    <t>A-48</t>
  </si>
  <si>
    <t>A-49</t>
  </si>
  <si>
    <t>A-53</t>
  </si>
  <si>
    <t>A-54</t>
  </si>
  <si>
    <t>A-59</t>
  </si>
  <si>
    <t>A-60</t>
  </si>
  <si>
    <t>A-64</t>
  </si>
  <si>
    <t>A-67</t>
  </si>
  <si>
    <t xml:space="preserve"> 22/23 Warrant Exceptions</t>
  </si>
  <si>
    <t>A-70</t>
  </si>
  <si>
    <t>A-6</t>
  </si>
  <si>
    <t>A-47</t>
  </si>
  <si>
    <t>A-50</t>
  </si>
  <si>
    <t>A-52</t>
  </si>
  <si>
    <t>A-55</t>
  </si>
  <si>
    <t>A-57</t>
  </si>
  <si>
    <t>A-62</t>
  </si>
  <si>
    <t xml:space="preserve"> 23/24 Warrant Exceptions</t>
  </si>
  <si>
    <t>A-69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</si>
</sst>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0.000000%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/>
    <xf numFmtId="165" fontId="1" fillId="0" borderId="4" xfId="0" applyNumberFormat="1" applyFont="1" applyBorder="1" applyAlignment="1">
      <alignment horizontal="center"/>
    </xf>
    <xf numFmtId="165" fontId="1" fillId="0" borderId="3" xfId="0" applyNumberFormat="1" applyFont="1" applyBorder="1"/>
    <xf numFmtId="44" fontId="1" fillId="0" borderId="4" xfId="0" applyNumberFormat="1" applyFont="1" applyBorder="1" applyAlignment="1">
      <alignment horizontal="center"/>
    </xf>
    <xf numFmtId="44" fontId="1" fillId="0" borderId="3" xfId="0" applyNumberFormat="1" applyFont="1" applyBorder="1"/>
    <xf numFmtId="1" fontId="2" fillId="0" borderId="1" xfId="0" applyNumberFormat="1" applyFont="1" applyBorder="1"/>
    <xf numFmtId="44" fontId="3" fillId="0" borderId="3" xfId="0" applyNumberFormat="1" applyFont="1" applyBorder="1"/>
    <xf numFmtId="164" fontId="4" fillId="0" borderId="1" xfId="0" applyNumberFormat="1" applyFont="1" applyBorder="1"/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2" fillId="0" borderId="3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quotePrefix="1" applyNumberFormat="1" applyFont="1" applyBorder="1" applyAlignment="1">
      <alignment horizontal="right"/>
    </xf>
    <xf numFmtId="165" fontId="1" fillId="0" borderId="4" xfId="0" applyNumberFormat="1" applyFont="1" applyBorder="1"/>
    <xf numFmtId="44" fontId="3" fillId="0" borderId="4" xfId="0" applyNumberFormat="1" applyFont="1" applyBorder="1"/>
    <xf numFmtId="1" fontId="2" fillId="0" borderId="4" xfId="0" applyNumberFormat="1" applyFont="1" applyBorder="1"/>
    <xf numFmtId="1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0" xfId="0" applyNumberFormat="1" applyFont="1" applyBorder="1"/>
    <xf numFmtId="165" fontId="1" fillId="0" borderId="0" xfId="0" applyNumberFormat="1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44" fontId="1" fillId="0" borderId="7" xfId="0" applyNumberFormat="1" applyFont="1" applyBorder="1"/>
    <xf numFmtId="44" fontId="5" fillId="0" borderId="0" xfId="0" applyNumberFormat="1" applyFont="1" applyBorder="1"/>
    <xf numFmtId="1" fontId="5" fillId="0" borderId="0" xfId="0" applyNumberFormat="1" applyFont="1" applyBorder="1"/>
    <xf numFmtId="44" fontId="1" fillId="0" borderId="1" xfId="0" applyNumberFormat="1" applyFont="1" applyBorder="1"/>
    <xf numFmtId="44" fontId="4" fillId="0" borderId="2" xfId="0" applyNumberFormat="1" applyFont="1" applyBorder="1"/>
    <xf numFmtId="1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44" fontId="0" fillId="0" borderId="3" xfId="0" applyNumberFormat="1" applyFont="1" applyBorder="1"/>
    <xf numFmtId="8" fontId="4" fillId="0" borderId="2" xfId="0" applyNumberFormat="1" applyFont="1" applyBorder="1"/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44" fontId="1" fillId="0" borderId="7" xfId="1" applyFont="1" applyBorder="1"/>
    <xf numFmtId="44" fontId="1" fillId="0" borderId="3" xfId="1" applyFont="1" applyBorder="1"/>
    <xf numFmtId="44" fontId="1" fillId="0" borderId="3" xfId="1" applyFont="1" applyBorder="1" applyAlignment="1">
      <alignment horizontal="right"/>
    </xf>
    <xf numFmtId="44" fontId="1" fillId="0" borderId="3" xfId="1" applyFont="1" applyBorder="1" applyAlignment="1">
      <alignment horizontal="center"/>
    </xf>
    <xf numFmtId="44" fontId="3" fillId="0" borderId="4" xfId="1" applyFont="1" applyBorder="1"/>
    <xf numFmtId="44" fontId="0" fillId="0" borderId="7" xfId="0" applyNumberFormat="1" applyFont="1" applyBorder="1"/>
    <xf numFmtId="166" fontId="1" fillId="0" borderId="0" xfId="3" applyNumberFormat="1" applyFont="1" applyBorder="1"/>
    <xf numFmtId="0" fontId="1" fillId="0" borderId="3" xfId="0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4" fontId="0" fillId="0" borderId="8" xfId="0" applyNumberFormat="1" applyFont="1" applyBorder="1"/>
    <xf numFmtId="165" fontId="1" fillId="0" borderId="7" xfId="0" applyNumberFormat="1" applyFont="1" applyBorder="1" applyAlignment="1">
      <alignment horizontal="center"/>
    </xf>
    <xf numFmtId="44" fontId="3" fillId="0" borderId="2" xfId="1" applyFont="1" applyBorder="1"/>
    <xf numFmtId="0" fontId="7" fillId="0" borderId="3" xfId="0" applyFont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 wrapText="1"/>
    </xf>
    <xf numFmtId="44" fontId="1" fillId="0" borderId="10" xfId="1" applyFont="1" applyBorder="1"/>
    <xf numFmtId="44" fontId="1" fillId="0" borderId="9" xfId="1" applyFont="1" applyBorder="1"/>
    <xf numFmtId="8" fontId="7" fillId="0" borderId="9" xfId="0" applyNumberFormat="1" applyFont="1" applyBorder="1" applyAlignment="1">
      <alignment horizontal="right" vertical="center" wrapText="1"/>
    </xf>
    <xf numFmtId="44" fontId="1" fillId="0" borderId="9" xfId="1" applyFont="1" applyBorder="1" applyAlignment="1">
      <alignment horizontal="right"/>
    </xf>
    <xf numFmtId="44" fontId="1" fillId="0" borderId="9" xfId="1" applyFont="1" applyBorder="1" applyAlignment="1">
      <alignment horizontal="center"/>
    </xf>
    <xf numFmtId="44" fontId="3" fillId="0" borderId="11" xfId="1" applyFont="1" applyBorder="1"/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/>
    </xf>
    <xf numFmtId="1" fontId="7" fillId="0" borderId="3" xfId="0" quotePrefix="1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center"/>
    </xf>
    <xf numFmtId="44" fontId="1" fillId="0" borderId="3" xfId="1" applyNumberFormat="1" applyFont="1" applyBorder="1" applyAlignment="1">
      <alignment horizontal="right"/>
    </xf>
    <xf numFmtId="44" fontId="1" fillId="0" borderId="7" xfId="0" applyNumberFormat="1" applyFont="1" applyBorder="1" applyAlignment="1">
      <alignment horizontal="right" vertical="center" wrapText="1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3" xfId="1" applyNumberFormat="1" applyFont="1" applyBorder="1"/>
    <xf numFmtId="44" fontId="1" fillId="0" borderId="3" xfId="1" applyNumberFormat="1" applyFont="1" applyBorder="1" applyAlignment="1">
      <alignment horizontal="center"/>
    </xf>
    <xf numFmtId="1" fontId="7" fillId="0" borderId="3" xfId="0" quotePrefix="1" applyNumberFormat="1" applyFont="1" applyFill="1" applyBorder="1" applyAlignment="1">
      <alignment horizontal="left"/>
    </xf>
    <xf numFmtId="44" fontId="1" fillId="0" borderId="7" xfId="1" applyNumberFormat="1" applyFont="1" applyBorder="1"/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view="pageLayout" topLeftCell="A13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41486</v>
      </c>
      <c r="C2" s="9">
        <v>1184654.23</v>
      </c>
      <c r="D2" s="14">
        <v>0</v>
      </c>
      <c r="E2" s="3">
        <v>0</v>
      </c>
    </row>
    <row r="3" spans="1:5" x14ac:dyDescent="0.3">
      <c r="A3" s="5">
        <v>3</v>
      </c>
      <c r="B3" s="7">
        <v>41486</v>
      </c>
      <c r="C3" s="9">
        <v>804641.94</v>
      </c>
      <c r="D3" s="14">
        <v>0</v>
      </c>
      <c r="E3" s="3">
        <v>0</v>
      </c>
    </row>
    <row r="4" spans="1:5" x14ac:dyDescent="0.3">
      <c r="A4" s="5">
        <v>6</v>
      </c>
      <c r="B4" s="7">
        <v>41517</v>
      </c>
      <c r="C4" s="9">
        <v>1169747</v>
      </c>
      <c r="D4" s="14">
        <v>0</v>
      </c>
      <c r="E4" s="3">
        <v>0</v>
      </c>
    </row>
    <row r="5" spans="1:5" x14ac:dyDescent="0.3">
      <c r="A5" s="5">
        <v>8</v>
      </c>
      <c r="B5" s="7">
        <v>41517</v>
      </c>
      <c r="C5" s="9">
        <v>762970.99</v>
      </c>
      <c r="D5" s="14">
        <v>0</v>
      </c>
      <c r="E5" s="3">
        <v>0</v>
      </c>
    </row>
    <row r="6" spans="1:5" x14ac:dyDescent="0.3">
      <c r="A6" s="16" t="s">
        <v>6</v>
      </c>
      <c r="B6" s="7">
        <v>41522</v>
      </c>
      <c r="C6" s="9">
        <v>221372</v>
      </c>
      <c r="D6" s="14">
        <v>0</v>
      </c>
      <c r="E6" s="3">
        <v>0</v>
      </c>
    </row>
    <row r="7" spans="1:5" x14ac:dyDescent="0.3">
      <c r="A7" s="5">
        <v>12</v>
      </c>
      <c r="B7" s="7">
        <v>41541</v>
      </c>
      <c r="C7" s="9">
        <v>797864.44</v>
      </c>
      <c r="D7" s="14">
        <v>1</v>
      </c>
      <c r="E7" s="3">
        <v>6300</v>
      </c>
    </row>
    <row r="8" spans="1:5" x14ac:dyDescent="0.3">
      <c r="A8" s="5">
        <v>15</v>
      </c>
      <c r="B8" s="7">
        <v>41558</v>
      </c>
      <c r="C8" s="9">
        <v>1064482.79</v>
      </c>
      <c r="D8" s="14">
        <v>2</v>
      </c>
      <c r="E8" s="3">
        <v>89.92</v>
      </c>
    </row>
    <row r="9" spans="1:5" x14ac:dyDescent="0.3">
      <c r="A9" s="5" t="s">
        <v>7</v>
      </c>
      <c r="B9" s="7">
        <v>41572</v>
      </c>
      <c r="C9" s="9">
        <v>200713.32</v>
      </c>
      <c r="D9" s="14">
        <v>0</v>
      </c>
      <c r="E9" s="3">
        <v>0</v>
      </c>
    </row>
    <row r="10" spans="1:5" x14ac:dyDescent="0.3">
      <c r="A10" s="17">
        <v>18</v>
      </c>
      <c r="B10" s="7">
        <v>41572</v>
      </c>
      <c r="C10" s="9">
        <v>801567.93</v>
      </c>
      <c r="D10" s="14">
        <v>0</v>
      </c>
      <c r="E10" s="3">
        <v>0</v>
      </c>
    </row>
    <row r="11" spans="1:5" x14ac:dyDescent="0.3">
      <c r="A11" s="5">
        <v>20</v>
      </c>
      <c r="B11" s="7">
        <v>41586</v>
      </c>
      <c r="C11" s="9">
        <v>530819.99</v>
      </c>
      <c r="D11" s="14">
        <v>0</v>
      </c>
      <c r="E11" s="3">
        <v>0</v>
      </c>
    </row>
    <row r="12" spans="1:5" x14ac:dyDescent="0.3">
      <c r="A12" s="5">
        <v>22</v>
      </c>
      <c r="B12" s="7">
        <v>41600</v>
      </c>
      <c r="C12" s="9">
        <v>329795.37</v>
      </c>
      <c r="D12" s="14">
        <v>1</v>
      </c>
      <c r="E12" s="3">
        <v>375</v>
      </c>
    </row>
    <row r="13" spans="1:5" x14ac:dyDescent="0.3">
      <c r="A13" s="5">
        <v>24</v>
      </c>
      <c r="B13" s="7">
        <v>41614</v>
      </c>
      <c r="C13" s="9">
        <v>837052.1</v>
      </c>
      <c r="D13" s="14">
        <v>4</v>
      </c>
      <c r="E13" s="3">
        <v>875.38</v>
      </c>
    </row>
    <row r="14" spans="1:5" x14ac:dyDescent="0.3">
      <c r="A14" s="5">
        <v>26</v>
      </c>
      <c r="B14" s="7">
        <v>41628</v>
      </c>
      <c r="C14" s="9">
        <v>680937.63</v>
      </c>
      <c r="D14" s="14">
        <v>1</v>
      </c>
      <c r="E14" s="3">
        <v>2845.89</v>
      </c>
    </row>
    <row r="15" spans="1:5" x14ac:dyDescent="0.3">
      <c r="A15" s="5">
        <v>28</v>
      </c>
      <c r="B15" s="7">
        <v>41642</v>
      </c>
      <c r="C15" s="9">
        <v>804688.39</v>
      </c>
      <c r="D15" s="14">
        <v>0</v>
      </c>
      <c r="E15" s="3">
        <v>0</v>
      </c>
    </row>
    <row r="16" spans="1:5" x14ac:dyDescent="0.3">
      <c r="A16" s="5" t="s">
        <v>8</v>
      </c>
      <c r="B16" s="7">
        <v>41642</v>
      </c>
      <c r="C16" s="9">
        <v>4398</v>
      </c>
      <c r="D16" s="14">
        <v>0</v>
      </c>
      <c r="E16" s="3">
        <v>0</v>
      </c>
    </row>
    <row r="17" spans="1:5" x14ac:dyDescent="0.3">
      <c r="A17" s="5">
        <v>30</v>
      </c>
      <c r="B17" s="7">
        <v>41656</v>
      </c>
      <c r="C17" s="9">
        <v>432237.92</v>
      </c>
      <c r="D17" s="14">
        <v>1</v>
      </c>
      <c r="E17" s="3">
        <v>700</v>
      </c>
    </row>
    <row r="18" spans="1:5" x14ac:dyDescent="0.3">
      <c r="A18" s="5">
        <v>32</v>
      </c>
      <c r="B18" s="7">
        <v>41670</v>
      </c>
      <c r="C18" s="9">
        <v>875391.83</v>
      </c>
      <c r="D18" s="14">
        <v>0</v>
      </c>
      <c r="E18" s="3">
        <v>0</v>
      </c>
    </row>
    <row r="19" spans="1:5" x14ac:dyDescent="0.3">
      <c r="A19" s="5">
        <v>34</v>
      </c>
      <c r="B19" s="7">
        <v>41684</v>
      </c>
      <c r="C19" s="9">
        <v>561578.32999999996</v>
      </c>
      <c r="D19" s="14">
        <v>0</v>
      </c>
      <c r="E19" s="3">
        <v>0</v>
      </c>
    </row>
    <row r="20" spans="1:5" x14ac:dyDescent="0.3">
      <c r="A20" s="5">
        <v>36</v>
      </c>
      <c r="B20" s="7">
        <v>41698</v>
      </c>
      <c r="C20" s="9">
        <v>868293.38</v>
      </c>
      <c r="D20" s="14">
        <v>1</v>
      </c>
      <c r="E20" s="3">
        <v>419</v>
      </c>
    </row>
    <row r="21" spans="1:5" x14ac:dyDescent="0.3">
      <c r="A21" s="5">
        <v>38</v>
      </c>
      <c r="B21" s="7">
        <v>41712</v>
      </c>
      <c r="C21" s="9">
        <v>625274.6</v>
      </c>
      <c r="D21" s="14">
        <v>0</v>
      </c>
      <c r="E21" s="3">
        <v>0</v>
      </c>
    </row>
    <row r="22" spans="1:5" x14ac:dyDescent="0.3">
      <c r="A22" s="5">
        <v>42</v>
      </c>
      <c r="B22" s="7">
        <v>41726</v>
      </c>
      <c r="C22" s="9">
        <v>917988.45</v>
      </c>
      <c r="D22" s="14">
        <v>1</v>
      </c>
      <c r="E22" s="3">
        <v>1000</v>
      </c>
    </row>
    <row r="23" spans="1:5" x14ac:dyDescent="0.3">
      <c r="A23" s="5">
        <v>44</v>
      </c>
      <c r="B23" s="7">
        <v>41739</v>
      </c>
      <c r="C23" s="9">
        <v>545850.85</v>
      </c>
      <c r="D23" s="14">
        <v>0</v>
      </c>
      <c r="E23" s="3">
        <v>0</v>
      </c>
    </row>
    <row r="24" spans="1:5" x14ac:dyDescent="0.3">
      <c r="A24" s="5">
        <v>46</v>
      </c>
      <c r="B24" s="7">
        <v>41754</v>
      </c>
      <c r="C24" s="9">
        <v>912917.25</v>
      </c>
      <c r="D24" s="14">
        <v>0</v>
      </c>
      <c r="E24" s="3">
        <v>0</v>
      </c>
    </row>
    <row r="25" spans="1:5" x14ac:dyDescent="0.3">
      <c r="A25" s="5">
        <v>48</v>
      </c>
      <c r="B25" s="7">
        <v>41768</v>
      </c>
      <c r="C25" s="9">
        <v>560660.62</v>
      </c>
      <c r="D25" s="14">
        <v>0</v>
      </c>
      <c r="E25" s="3">
        <v>0</v>
      </c>
    </row>
    <row r="26" spans="1:5" x14ac:dyDescent="0.3">
      <c r="A26" s="5">
        <v>50</v>
      </c>
      <c r="B26" s="7">
        <v>41782</v>
      </c>
      <c r="C26" s="9">
        <v>733197.61</v>
      </c>
      <c r="D26" s="14">
        <v>0</v>
      </c>
      <c r="E26" s="3">
        <v>0</v>
      </c>
    </row>
    <row r="27" spans="1:5" x14ac:dyDescent="0.3">
      <c r="A27" s="16">
        <v>52</v>
      </c>
      <c r="B27" s="7">
        <v>41796</v>
      </c>
      <c r="C27" s="9">
        <v>810354.54</v>
      </c>
      <c r="D27" s="14">
        <v>0</v>
      </c>
      <c r="E27" s="3">
        <v>0</v>
      </c>
    </row>
    <row r="28" spans="1:5" x14ac:dyDescent="0.3">
      <c r="A28" s="5">
        <v>54</v>
      </c>
      <c r="B28" s="7">
        <v>41817</v>
      </c>
      <c r="C28" s="9">
        <v>766795.77</v>
      </c>
      <c r="D28" s="14">
        <v>2</v>
      </c>
      <c r="E28" s="3">
        <v>1310</v>
      </c>
    </row>
    <row r="36" spans="1:5" ht="21" x14ac:dyDescent="0.45">
      <c r="A36" s="10" t="s">
        <v>5</v>
      </c>
      <c r="C36" s="11">
        <f>SUM(C2:C35)</f>
        <v>18806247.27</v>
      </c>
      <c r="D36" s="15">
        <f>SUM(D2:D35)</f>
        <v>14</v>
      </c>
      <c r="E36" s="12">
        <f>SUM(E2:E35)</f>
        <v>13915.19</v>
      </c>
    </row>
  </sheetData>
  <printOptions gridLines="1"/>
  <pageMargins left="0.7" right="0.7" top="0.75" bottom="0.75" header="0.3" footer="0.3"/>
  <pageSetup orientation="portrait" r:id="rId1"/>
  <headerFooter>
    <oddHeader>&amp;C&amp;14 13/14 Warrant Exceptions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view="pageLayout" topLeftCell="A13" zoomScaleNormal="100" workbookViewId="0">
      <selection activeCell="B30" sqref="B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41093</v>
      </c>
      <c r="C2" s="9">
        <v>686676.59</v>
      </c>
      <c r="D2" s="14">
        <v>0</v>
      </c>
      <c r="E2" s="3">
        <v>0</v>
      </c>
    </row>
    <row r="3" spans="1:5" x14ac:dyDescent="0.3">
      <c r="A3" s="5">
        <v>3</v>
      </c>
      <c r="B3" s="7">
        <v>41102</v>
      </c>
      <c r="C3" s="9">
        <v>186561.02</v>
      </c>
      <c r="D3" s="14">
        <v>0</v>
      </c>
      <c r="E3" s="3">
        <v>0</v>
      </c>
    </row>
    <row r="4" spans="1:5" x14ac:dyDescent="0.3">
      <c r="A4" s="5">
        <v>4</v>
      </c>
      <c r="B4" s="7">
        <v>41109</v>
      </c>
      <c r="C4" s="9">
        <v>983933.58</v>
      </c>
      <c r="D4" s="14">
        <v>0</v>
      </c>
      <c r="E4" s="3">
        <v>0</v>
      </c>
    </row>
    <row r="5" spans="1:5" x14ac:dyDescent="0.3">
      <c r="A5" s="5">
        <v>6</v>
      </c>
      <c r="B5" s="7">
        <v>41123</v>
      </c>
      <c r="C5" s="9">
        <v>991901.42</v>
      </c>
      <c r="D5" s="14">
        <v>0</v>
      </c>
      <c r="E5" s="3">
        <v>0</v>
      </c>
    </row>
    <row r="6" spans="1:5" x14ac:dyDescent="0.3">
      <c r="A6" s="5">
        <v>8</v>
      </c>
      <c r="B6" s="7">
        <v>41136</v>
      </c>
      <c r="C6" s="9">
        <v>605443.9</v>
      </c>
      <c r="D6" s="14">
        <v>0</v>
      </c>
      <c r="E6" s="3">
        <v>0</v>
      </c>
    </row>
    <row r="7" spans="1:5" x14ac:dyDescent="0.3">
      <c r="A7" s="5">
        <v>10</v>
      </c>
      <c r="B7" s="7">
        <v>41150</v>
      </c>
      <c r="C7" s="9">
        <v>1003177.95</v>
      </c>
      <c r="D7" s="14">
        <v>1</v>
      </c>
      <c r="E7" s="3">
        <v>125</v>
      </c>
    </row>
    <row r="8" spans="1:5" x14ac:dyDescent="0.3">
      <c r="A8" s="5">
        <v>12</v>
      </c>
      <c r="B8" s="7">
        <v>41165</v>
      </c>
      <c r="C8" s="9">
        <v>239958.39999999999</v>
      </c>
      <c r="D8" s="14">
        <v>0</v>
      </c>
      <c r="E8" s="3">
        <v>0</v>
      </c>
    </row>
    <row r="9" spans="1:5" x14ac:dyDescent="0.3">
      <c r="A9" s="5">
        <v>15</v>
      </c>
      <c r="B9" s="7">
        <v>41179</v>
      </c>
      <c r="C9" s="9">
        <v>752946.29</v>
      </c>
      <c r="D9" s="14">
        <v>0</v>
      </c>
      <c r="E9" s="3">
        <v>0</v>
      </c>
    </row>
    <row r="10" spans="1:5" x14ac:dyDescent="0.3">
      <c r="A10" s="5">
        <v>17</v>
      </c>
      <c r="B10" s="7">
        <v>41193</v>
      </c>
      <c r="C10" s="9">
        <v>483302.97</v>
      </c>
      <c r="D10" s="14">
        <v>0</v>
      </c>
      <c r="E10" s="3">
        <v>0</v>
      </c>
    </row>
    <row r="11" spans="1:5" x14ac:dyDescent="0.3">
      <c r="A11" s="5">
        <v>19</v>
      </c>
      <c r="B11" s="7">
        <v>41207</v>
      </c>
      <c r="C11" s="9">
        <v>997433.88</v>
      </c>
      <c r="D11" s="14">
        <v>0</v>
      </c>
      <c r="E11" s="3">
        <v>0</v>
      </c>
    </row>
    <row r="12" spans="1:5" x14ac:dyDescent="0.3">
      <c r="A12" s="5">
        <v>21</v>
      </c>
      <c r="B12" s="7">
        <v>41221</v>
      </c>
      <c r="C12" s="9">
        <v>203507.76</v>
      </c>
      <c r="D12" s="14">
        <v>1</v>
      </c>
      <c r="E12" s="3">
        <v>218.8</v>
      </c>
    </row>
    <row r="13" spans="1:5" x14ac:dyDescent="0.3">
      <c r="A13" s="5">
        <v>23</v>
      </c>
      <c r="B13" s="7">
        <v>41232</v>
      </c>
      <c r="C13" s="9">
        <v>498491.1</v>
      </c>
      <c r="D13" s="14">
        <v>0</v>
      </c>
      <c r="E13" s="3">
        <v>0</v>
      </c>
    </row>
    <row r="14" spans="1:5" x14ac:dyDescent="0.3">
      <c r="A14" s="5">
        <v>25</v>
      </c>
      <c r="B14" s="7">
        <v>41249</v>
      </c>
      <c r="C14" s="9">
        <v>739408.39</v>
      </c>
      <c r="D14" s="14">
        <v>1</v>
      </c>
      <c r="E14" s="3">
        <v>880</v>
      </c>
    </row>
    <row r="15" spans="1:5" x14ac:dyDescent="0.3">
      <c r="A15" s="5">
        <v>27</v>
      </c>
      <c r="B15" s="7">
        <v>41262</v>
      </c>
      <c r="C15" s="9">
        <v>775143.41</v>
      </c>
      <c r="D15" s="14">
        <v>0</v>
      </c>
      <c r="E15" s="3">
        <v>0</v>
      </c>
    </row>
    <row r="16" spans="1:5" x14ac:dyDescent="0.3">
      <c r="A16" s="5">
        <v>29</v>
      </c>
      <c r="B16" s="7">
        <v>41278</v>
      </c>
      <c r="C16" s="9">
        <v>712244.2</v>
      </c>
      <c r="D16" s="14">
        <v>0</v>
      </c>
      <c r="E16" s="3">
        <v>0</v>
      </c>
    </row>
    <row r="17" spans="1:5" x14ac:dyDescent="0.3">
      <c r="A17" s="5">
        <v>31</v>
      </c>
      <c r="B17" s="7">
        <v>41291</v>
      </c>
      <c r="C17" s="9">
        <v>620667.23</v>
      </c>
      <c r="D17" s="14">
        <v>1</v>
      </c>
      <c r="E17" s="3">
        <v>52.72</v>
      </c>
    </row>
    <row r="18" spans="1:5" x14ac:dyDescent="0.3">
      <c r="A18" s="5">
        <v>33</v>
      </c>
      <c r="B18" s="7">
        <v>41306</v>
      </c>
      <c r="C18" s="9">
        <v>640281.81999999995</v>
      </c>
      <c r="D18" s="14">
        <v>0</v>
      </c>
      <c r="E18" s="3">
        <v>0</v>
      </c>
    </row>
    <row r="19" spans="1:5" x14ac:dyDescent="0.3">
      <c r="A19" s="5">
        <v>35</v>
      </c>
      <c r="B19" s="7">
        <v>41312</v>
      </c>
      <c r="C19" s="9">
        <v>26174.85</v>
      </c>
      <c r="D19" s="14">
        <v>0</v>
      </c>
      <c r="E19" s="3">
        <v>0</v>
      </c>
    </row>
    <row r="20" spans="1:5" x14ac:dyDescent="0.3">
      <c r="A20" s="5">
        <v>36</v>
      </c>
      <c r="B20" s="7">
        <v>41318</v>
      </c>
      <c r="C20" s="9">
        <v>695908.12</v>
      </c>
      <c r="D20" s="14">
        <v>0</v>
      </c>
      <c r="E20" s="3">
        <v>0</v>
      </c>
    </row>
    <row r="21" spans="1:5" x14ac:dyDescent="0.3">
      <c r="A21" s="5">
        <v>38</v>
      </c>
      <c r="B21" s="7">
        <v>41334</v>
      </c>
      <c r="C21" s="9">
        <v>671421.39</v>
      </c>
      <c r="D21" s="14">
        <v>0</v>
      </c>
      <c r="E21" s="3">
        <v>0</v>
      </c>
    </row>
    <row r="22" spans="1:5" x14ac:dyDescent="0.3">
      <c r="A22" s="5">
        <v>40</v>
      </c>
      <c r="B22" s="7">
        <v>41347</v>
      </c>
      <c r="C22" s="9">
        <v>686294.81</v>
      </c>
      <c r="D22" s="14">
        <v>1</v>
      </c>
      <c r="E22" s="3">
        <v>210</v>
      </c>
    </row>
    <row r="23" spans="1:5" x14ac:dyDescent="0.3">
      <c r="A23" s="5">
        <v>42</v>
      </c>
      <c r="B23" s="7">
        <v>41360</v>
      </c>
      <c r="C23" s="9">
        <v>496720.14</v>
      </c>
      <c r="D23" s="14">
        <v>0</v>
      </c>
      <c r="E23" s="3">
        <v>0</v>
      </c>
    </row>
    <row r="24" spans="1:5" x14ac:dyDescent="0.3">
      <c r="A24" s="5">
        <v>44</v>
      </c>
      <c r="B24" s="7">
        <v>41376</v>
      </c>
      <c r="C24" s="9">
        <v>293024.43</v>
      </c>
      <c r="D24" s="14">
        <v>0</v>
      </c>
      <c r="E24" s="3">
        <v>0</v>
      </c>
    </row>
    <row r="25" spans="1:5" x14ac:dyDescent="0.3">
      <c r="A25" s="5">
        <v>46</v>
      </c>
      <c r="B25" s="7">
        <v>41389</v>
      </c>
      <c r="C25" s="9">
        <v>636537.19999999995</v>
      </c>
      <c r="D25" s="14">
        <v>0</v>
      </c>
      <c r="E25" s="3">
        <v>0</v>
      </c>
    </row>
    <row r="26" spans="1:5" x14ac:dyDescent="0.3">
      <c r="A26" s="5">
        <v>48</v>
      </c>
      <c r="B26" s="7">
        <v>41403</v>
      </c>
      <c r="C26" s="9">
        <v>714524.14</v>
      </c>
      <c r="D26" s="14">
        <v>0</v>
      </c>
      <c r="E26" s="3">
        <v>0</v>
      </c>
    </row>
    <row r="27" spans="1:5" x14ac:dyDescent="0.3">
      <c r="A27" s="5">
        <v>50</v>
      </c>
      <c r="B27" s="7">
        <v>41408</v>
      </c>
      <c r="C27" s="9">
        <v>74.87</v>
      </c>
      <c r="D27" s="14">
        <v>0</v>
      </c>
      <c r="E27" s="3">
        <v>0</v>
      </c>
    </row>
    <row r="28" spans="1:5" x14ac:dyDescent="0.3">
      <c r="A28" s="16">
        <v>52</v>
      </c>
      <c r="B28" s="7">
        <v>41430</v>
      </c>
      <c r="C28" s="9">
        <v>1166728.25</v>
      </c>
      <c r="D28" s="14">
        <v>0</v>
      </c>
      <c r="E28" s="3">
        <v>0</v>
      </c>
    </row>
    <row r="29" spans="1:5" x14ac:dyDescent="0.3">
      <c r="A29" s="5">
        <v>54</v>
      </c>
      <c r="B29" s="7">
        <v>41444</v>
      </c>
      <c r="C29" s="9">
        <v>670759.81000000006</v>
      </c>
      <c r="D29" s="14">
        <v>0</v>
      </c>
      <c r="E29" s="3">
        <v>0</v>
      </c>
    </row>
    <row r="30" spans="1:5" x14ac:dyDescent="0.3">
      <c r="A30" s="5">
        <v>56</v>
      </c>
      <c r="B30" s="7">
        <v>41453</v>
      </c>
      <c r="C30" s="9">
        <v>286684.09000000003</v>
      </c>
      <c r="D30" s="14">
        <v>0</v>
      </c>
      <c r="E30" s="3">
        <v>0</v>
      </c>
    </row>
    <row r="37" spans="1:5" ht="21" x14ac:dyDescent="0.45">
      <c r="A37" s="10" t="s">
        <v>5</v>
      </c>
      <c r="C37" s="11">
        <f>SUM(C2:C36)</f>
        <v>17465932.009999998</v>
      </c>
      <c r="D37" s="15">
        <f>SUM(D2:D36)</f>
        <v>5</v>
      </c>
      <c r="E37" s="12">
        <f>SUM(E2:E36)</f>
        <v>1486.52</v>
      </c>
    </row>
  </sheetData>
  <printOptions gridLines="1"/>
  <pageMargins left="0.7" right="0.7" top="0.75" bottom="0.75" header="0.3" footer="0.3"/>
  <pageSetup orientation="portrait" r:id="rId1"/>
  <headerFooter>
    <oddHeader>&amp;C&amp;14 12/13 Warrant Exceptions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7"/>
  <sheetViews>
    <sheetView topLeftCell="A16" workbookViewId="0">
      <selection sqref="A1:XFD1048576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25"/>
      <c r="B1" s="26"/>
      <c r="C1" s="27"/>
      <c r="D1" s="25"/>
      <c r="E1" s="28"/>
    </row>
    <row r="2" spans="1:5" ht="21" x14ac:dyDescent="0.35">
      <c r="A2" s="25"/>
      <c r="B2" s="26"/>
      <c r="C2" s="30" t="s">
        <v>9</v>
      </c>
      <c r="D2" s="31"/>
      <c r="E2" s="28"/>
    </row>
    <row r="3" spans="1:5" x14ac:dyDescent="0.3">
      <c r="A3" s="25"/>
      <c r="B3" s="26"/>
      <c r="C3" s="27"/>
      <c r="D3" s="25"/>
      <c r="E3" s="28"/>
    </row>
    <row r="4" spans="1:5" x14ac:dyDescent="0.3">
      <c r="A4" s="25"/>
      <c r="B4" s="26"/>
      <c r="C4" s="27"/>
      <c r="D4" s="25"/>
      <c r="E4" s="28"/>
    </row>
    <row r="5" spans="1:5" x14ac:dyDescent="0.3">
      <c r="A5" s="21" t="s">
        <v>0</v>
      </c>
      <c r="B5" s="22" t="s">
        <v>1</v>
      </c>
      <c r="C5" s="23" t="s">
        <v>3</v>
      </c>
      <c r="D5" s="21" t="s">
        <v>2</v>
      </c>
      <c r="E5" s="24" t="s">
        <v>4</v>
      </c>
    </row>
    <row r="6" spans="1:5" x14ac:dyDescent="0.3">
      <c r="A6" s="34">
        <v>1</v>
      </c>
      <c r="B6" s="41">
        <v>41823</v>
      </c>
      <c r="C6" s="29">
        <v>123425.75</v>
      </c>
      <c r="D6" s="38">
        <v>1</v>
      </c>
      <c r="E6" s="29">
        <v>4200.6499999999996</v>
      </c>
    </row>
    <row r="7" spans="1:5" x14ac:dyDescent="0.3">
      <c r="A7" s="35">
        <v>3</v>
      </c>
      <c r="B7" s="41">
        <v>41838</v>
      </c>
      <c r="C7" s="9">
        <v>965377.25</v>
      </c>
      <c r="D7" s="38">
        <v>0</v>
      </c>
      <c r="E7" s="9">
        <v>0</v>
      </c>
    </row>
    <row r="8" spans="1:5" x14ac:dyDescent="0.3">
      <c r="A8" s="36">
        <v>5</v>
      </c>
      <c r="B8" s="39">
        <v>41852</v>
      </c>
      <c r="C8" s="9">
        <v>424722.69</v>
      </c>
      <c r="D8" s="36">
        <v>1</v>
      </c>
      <c r="E8" s="32">
        <v>75</v>
      </c>
    </row>
    <row r="9" spans="1:5" x14ac:dyDescent="0.3">
      <c r="A9" s="36">
        <v>7</v>
      </c>
      <c r="B9" s="39">
        <v>41866</v>
      </c>
      <c r="C9" s="9">
        <v>864927.44</v>
      </c>
      <c r="D9" s="36">
        <v>1</v>
      </c>
      <c r="E9" s="32">
        <v>248</v>
      </c>
    </row>
    <row r="10" spans="1:5" x14ac:dyDescent="0.3">
      <c r="A10" s="36">
        <v>9</v>
      </c>
      <c r="B10" s="39">
        <v>41880</v>
      </c>
      <c r="C10" s="9">
        <v>371480.42</v>
      </c>
      <c r="D10" s="36">
        <v>0</v>
      </c>
      <c r="E10" s="32">
        <v>0</v>
      </c>
    </row>
    <row r="11" spans="1:5" x14ac:dyDescent="0.3">
      <c r="A11" s="36" t="s">
        <v>10</v>
      </c>
      <c r="B11" s="39">
        <v>41885</v>
      </c>
      <c r="C11" s="9">
        <v>414243.39</v>
      </c>
      <c r="D11" s="36">
        <v>0</v>
      </c>
      <c r="E11" s="32">
        <v>0</v>
      </c>
    </row>
    <row r="12" spans="1:5" x14ac:dyDescent="0.3">
      <c r="A12" s="36">
        <v>11</v>
      </c>
      <c r="B12" s="39">
        <v>41894</v>
      </c>
      <c r="C12" s="9">
        <v>895039.12</v>
      </c>
      <c r="D12" s="36">
        <v>0</v>
      </c>
      <c r="E12" s="32">
        <v>0</v>
      </c>
    </row>
    <row r="13" spans="1:5" x14ac:dyDescent="0.3">
      <c r="A13" s="36">
        <v>14</v>
      </c>
      <c r="B13" s="39">
        <v>41908</v>
      </c>
      <c r="C13" s="9">
        <v>315673.46999999997</v>
      </c>
      <c r="D13" s="36">
        <v>0</v>
      </c>
      <c r="E13" s="32">
        <v>0</v>
      </c>
    </row>
    <row r="14" spans="1:5" x14ac:dyDescent="0.3">
      <c r="A14" s="37">
        <v>16</v>
      </c>
      <c r="B14" s="39">
        <v>41922</v>
      </c>
      <c r="C14" s="9">
        <v>753905.22</v>
      </c>
      <c r="D14" s="36">
        <v>0</v>
      </c>
      <c r="E14" s="32">
        <v>0</v>
      </c>
    </row>
    <row r="15" spans="1:5" x14ac:dyDescent="0.3">
      <c r="A15" s="36">
        <v>18</v>
      </c>
      <c r="B15" s="39">
        <v>41936</v>
      </c>
      <c r="C15" s="9">
        <v>1018936.34</v>
      </c>
      <c r="D15" s="36">
        <v>2</v>
      </c>
      <c r="E15" s="32">
        <v>2308.5</v>
      </c>
    </row>
    <row r="16" spans="1:5" x14ac:dyDescent="0.3">
      <c r="A16" s="36">
        <v>20</v>
      </c>
      <c r="B16" s="39">
        <v>41950</v>
      </c>
      <c r="C16" s="40">
        <v>581134.82999999996</v>
      </c>
      <c r="D16" s="36">
        <v>0</v>
      </c>
      <c r="E16" s="32">
        <v>0</v>
      </c>
    </row>
    <row r="17" spans="1:5" x14ac:dyDescent="0.3">
      <c r="A17" s="36">
        <v>22</v>
      </c>
      <c r="B17" s="39">
        <v>41964</v>
      </c>
      <c r="C17" s="40">
        <v>532984.21</v>
      </c>
      <c r="D17" s="36">
        <v>1</v>
      </c>
      <c r="E17" s="42">
        <v>500</v>
      </c>
    </row>
    <row r="18" spans="1:5" x14ac:dyDescent="0.3">
      <c r="A18" s="36">
        <v>24</v>
      </c>
      <c r="B18" s="39">
        <v>41978</v>
      </c>
      <c r="C18" s="40">
        <v>883964</v>
      </c>
      <c r="D18" s="36">
        <v>0</v>
      </c>
      <c r="E18" s="42">
        <v>0</v>
      </c>
    </row>
    <row r="19" spans="1:5" x14ac:dyDescent="0.3">
      <c r="A19" s="36">
        <v>26</v>
      </c>
      <c r="B19" s="39">
        <v>41992</v>
      </c>
      <c r="C19" s="40">
        <v>644743.06000000006</v>
      </c>
      <c r="D19" s="36">
        <v>0</v>
      </c>
      <c r="E19" s="42">
        <v>0</v>
      </c>
    </row>
    <row r="20" spans="1:5" x14ac:dyDescent="0.3">
      <c r="A20" s="36">
        <v>28</v>
      </c>
      <c r="B20" s="39">
        <v>42006</v>
      </c>
      <c r="C20" s="9">
        <v>824003.87</v>
      </c>
      <c r="D20" s="36">
        <v>0</v>
      </c>
      <c r="E20" s="32">
        <v>0</v>
      </c>
    </row>
    <row r="21" spans="1:5" x14ac:dyDescent="0.3">
      <c r="A21" s="36">
        <v>30</v>
      </c>
      <c r="B21" s="39">
        <v>42020</v>
      </c>
      <c r="C21" s="9">
        <v>520341.93</v>
      </c>
      <c r="D21" s="36">
        <v>0</v>
      </c>
      <c r="E21" s="32">
        <v>0</v>
      </c>
    </row>
    <row r="22" spans="1:5" x14ac:dyDescent="0.3">
      <c r="A22" s="36">
        <v>32</v>
      </c>
      <c r="B22" s="39">
        <v>42034</v>
      </c>
      <c r="C22" s="9">
        <v>840437.94</v>
      </c>
      <c r="D22" s="36">
        <v>0</v>
      </c>
      <c r="E22" s="32">
        <v>0</v>
      </c>
    </row>
    <row r="23" spans="1:5" x14ac:dyDescent="0.3">
      <c r="A23" s="36">
        <v>34</v>
      </c>
      <c r="B23" s="39">
        <v>42048</v>
      </c>
      <c r="C23" s="40">
        <v>620920.19999999995</v>
      </c>
      <c r="D23" s="36">
        <v>0</v>
      </c>
      <c r="E23" s="32">
        <v>0</v>
      </c>
    </row>
    <row r="24" spans="1:5" x14ac:dyDescent="0.3">
      <c r="A24" s="36">
        <v>36</v>
      </c>
      <c r="B24" s="39">
        <v>42062</v>
      </c>
      <c r="C24" s="40">
        <v>804129.97</v>
      </c>
      <c r="D24" s="36">
        <v>0</v>
      </c>
      <c r="E24" s="32">
        <v>0</v>
      </c>
    </row>
    <row r="25" spans="1:5" x14ac:dyDescent="0.3">
      <c r="A25" s="36">
        <v>38</v>
      </c>
      <c r="B25" s="39">
        <v>42076</v>
      </c>
      <c r="C25" s="9">
        <v>601304.46</v>
      </c>
      <c r="D25" s="36">
        <v>0</v>
      </c>
      <c r="E25" s="32">
        <v>0</v>
      </c>
    </row>
    <row r="26" spans="1:5" x14ac:dyDescent="0.3">
      <c r="A26" s="36">
        <v>40</v>
      </c>
      <c r="B26" s="39">
        <v>42090</v>
      </c>
      <c r="C26" s="9">
        <v>840788.27</v>
      </c>
      <c r="D26" s="36">
        <v>0</v>
      </c>
      <c r="E26" s="32">
        <v>0</v>
      </c>
    </row>
    <row r="27" spans="1:5" x14ac:dyDescent="0.3">
      <c r="A27" s="36">
        <v>42</v>
      </c>
      <c r="B27" s="39">
        <v>42118</v>
      </c>
      <c r="C27" s="9">
        <v>1484402.99</v>
      </c>
      <c r="D27" s="36">
        <v>0</v>
      </c>
      <c r="E27" s="32">
        <v>0</v>
      </c>
    </row>
    <row r="28" spans="1:5" x14ac:dyDescent="0.3">
      <c r="A28" s="36">
        <v>45</v>
      </c>
      <c r="B28" s="39">
        <v>42132</v>
      </c>
      <c r="C28" s="9">
        <v>468493.09</v>
      </c>
      <c r="D28" s="36">
        <v>0</v>
      </c>
      <c r="E28" s="32">
        <v>0</v>
      </c>
    </row>
    <row r="29" spans="1:5" x14ac:dyDescent="0.3">
      <c r="A29" s="36">
        <v>47</v>
      </c>
      <c r="B29" s="7">
        <v>42146</v>
      </c>
      <c r="C29" s="9">
        <v>943050.58</v>
      </c>
      <c r="D29" s="36">
        <v>1</v>
      </c>
      <c r="E29" s="32">
        <v>190</v>
      </c>
    </row>
    <row r="30" spans="1:5" x14ac:dyDescent="0.3">
      <c r="A30" s="36">
        <v>49</v>
      </c>
      <c r="B30" s="7">
        <v>42160</v>
      </c>
      <c r="C30" s="9">
        <v>837300.69</v>
      </c>
      <c r="D30" s="36">
        <v>0</v>
      </c>
      <c r="E30" s="32">
        <v>0</v>
      </c>
    </row>
    <row r="31" spans="1:5" x14ac:dyDescent="0.3">
      <c r="A31" s="36">
        <v>51</v>
      </c>
      <c r="B31" s="7">
        <v>42181</v>
      </c>
      <c r="C31" s="9">
        <v>1056385.92</v>
      </c>
      <c r="D31" s="36">
        <v>0</v>
      </c>
      <c r="E31" s="32">
        <v>0</v>
      </c>
    </row>
    <row r="32" spans="1:5" x14ac:dyDescent="0.3">
      <c r="A32" s="14"/>
    </row>
    <row r="33" spans="1:5" x14ac:dyDescent="0.3">
      <c r="A33" s="14"/>
    </row>
    <row r="34" spans="1:5" x14ac:dyDescent="0.3">
      <c r="A34" s="14"/>
    </row>
    <row r="35" spans="1:5" x14ac:dyDescent="0.3">
      <c r="A35" s="14"/>
    </row>
    <row r="36" spans="1:5" x14ac:dyDescent="0.3">
      <c r="A36" s="14"/>
    </row>
    <row r="37" spans="1:5" x14ac:dyDescent="0.3">
      <c r="A37" s="14"/>
    </row>
    <row r="38" spans="1:5" ht="21" x14ac:dyDescent="0.45">
      <c r="A38" s="20" t="s">
        <v>5</v>
      </c>
      <c r="B38" s="18"/>
      <c r="C38" s="19">
        <f>SUM(C6:C37)</f>
        <v>18632117.100000001</v>
      </c>
      <c r="D38" s="20">
        <f>SUM(D6:D37)</f>
        <v>7</v>
      </c>
      <c r="E38" s="33">
        <f>SUM(E6:E37)</f>
        <v>7522.15</v>
      </c>
    </row>
    <row r="39" spans="1:5" x14ac:dyDescent="0.3">
      <c r="A39" s="25"/>
      <c r="B39" s="26"/>
      <c r="C39" s="27"/>
      <c r="D39" s="25"/>
      <c r="E39" s="28"/>
    </row>
    <row r="40" spans="1:5" x14ac:dyDescent="0.3">
      <c r="A40" s="25"/>
      <c r="B40" s="26"/>
      <c r="C40" s="27"/>
      <c r="D40" s="25"/>
      <c r="E40" s="28"/>
    </row>
    <row r="41" spans="1:5" x14ac:dyDescent="0.3">
      <c r="A41" s="25"/>
      <c r="B41" s="26"/>
      <c r="C41" s="27"/>
      <c r="D41" s="25"/>
      <c r="E41" s="28"/>
    </row>
    <row r="42" spans="1:5" x14ac:dyDescent="0.3">
      <c r="A42" s="25"/>
      <c r="B42" s="26"/>
      <c r="C42" s="27"/>
      <c r="D42" s="25"/>
      <c r="E42" s="28"/>
    </row>
    <row r="43" spans="1:5" x14ac:dyDescent="0.3">
      <c r="A43" s="25"/>
      <c r="B43" s="26"/>
      <c r="C43" s="27"/>
      <c r="D43" s="25"/>
      <c r="E43" s="28"/>
    </row>
    <row r="44" spans="1:5" x14ac:dyDescent="0.3">
      <c r="A44" s="25"/>
      <c r="B44" s="26"/>
      <c r="C44" s="27"/>
      <c r="D44" s="25"/>
      <c r="E44" s="28"/>
    </row>
    <row r="45" spans="1:5" x14ac:dyDescent="0.3">
      <c r="A45" s="25"/>
      <c r="B45" s="26"/>
      <c r="C45" s="27"/>
      <c r="D45" s="25"/>
      <c r="E45" s="28"/>
    </row>
    <row r="46" spans="1:5" x14ac:dyDescent="0.3">
      <c r="A46" s="25"/>
      <c r="B46" s="26"/>
      <c r="C46" s="27"/>
      <c r="D46" s="25"/>
      <c r="E46" s="28"/>
    </row>
    <row r="47" spans="1:5" x14ac:dyDescent="0.3">
      <c r="A47" s="25"/>
      <c r="B47" s="26"/>
      <c r="C47" s="27"/>
      <c r="D47" s="25"/>
      <c r="E47" s="28"/>
    </row>
    <row r="48" spans="1:5" x14ac:dyDescent="0.3">
      <c r="A48" s="25"/>
      <c r="B48" s="26"/>
      <c r="C48" s="27"/>
      <c r="D48" s="25"/>
      <c r="E48" s="28"/>
    </row>
    <row r="49" spans="1:5" x14ac:dyDescent="0.3">
      <c r="A49" s="25"/>
      <c r="B49" s="26"/>
      <c r="C49" s="27"/>
      <c r="D49" s="25"/>
      <c r="E49" s="28"/>
    </row>
    <row r="50" spans="1:5" x14ac:dyDescent="0.3">
      <c r="A50" s="25"/>
      <c r="B50" s="26"/>
      <c r="C50" s="27"/>
      <c r="D50" s="25"/>
      <c r="E50" s="28"/>
    </row>
    <row r="51" spans="1:5" x14ac:dyDescent="0.3">
      <c r="A51" s="25"/>
      <c r="B51" s="26"/>
      <c r="C51" s="27"/>
      <c r="D51" s="25"/>
      <c r="E51" s="28"/>
    </row>
    <row r="52" spans="1:5" x14ac:dyDescent="0.3">
      <c r="A52" s="25"/>
      <c r="B52" s="26"/>
      <c r="C52" s="27"/>
      <c r="D52" s="25"/>
      <c r="E52" s="28"/>
    </row>
    <row r="53" spans="1:5" x14ac:dyDescent="0.3">
      <c r="A53" s="25"/>
      <c r="B53" s="26"/>
      <c r="C53" s="27"/>
      <c r="D53" s="25"/>
      <c r="E53" s="28"/>
    </row>
    <row r="54" spans="1:5" x14ac:dyDescent="0.3">
      <c r="A54" s="25"/>
      <c r="B54" s="26"/>
      <c r="C54" s="27"/>
      <c r="D54" s="25"/>
      <c r="E54" s="28"/>
    </row>
    <row r="55" spans="1:5" x14ac:dyDescent="0.3">
      <c r="A55" s="25"/>
      <c r="B55" s="26"/>
      <c r="C55" s="27"/>
      <c r="D55" s="25"/>
      <c r="E55" s="28"/>
    </row>
    <row r="56" spans="1:5" x14ac:dyDescent="0.3">
      <c r="A56" s="25"/>
      <c r="B56" s="26"/>
      <c r="C56" s="27"/>
      <c r="D56" s="25"/>
      <c r="E56" s="28"/>
    </row>
    <row r="57" spans="1:5" x14ac:dyDescent="0.3">
      <c r="A57" s="25"/>
      <c r="B57" s="26"/>
      <c r="C57" s="27"/>
      <c r="D57" s="25"/>
      <c r="E57" s="28"/>
    </row>
    <row r="58" spans="1:5" x14ac:dyDescent="0.3">
      <c r="A58" s="25"/>
      <c r="B58" s="26"/>
      <c r="C58" s="27"/>
      <c r="D58" s="25"/>
      <c r="E58" s="28"/>
    </row>
    <row r="59" spans="1:5" x14ac:dyDescent="0.3">
      <c r="A59" s="25"/>
      <c r="B59" s="26"/>
      <c r="C59" s="27"/>
      <c r="D59" s="25"/>
      <c r="E59" s="28"/>
    </row>
    <row r="60" spans="1:5" x14ac:dyDescent="0.3">
      <c r="A60" s="25"/>
      <c r="B60" s="26"/>
      <c r="C60" s="27"/>
      <c r="D60" s="25"/>
      <c r="E60" s="28"/>
    </row>
    <row r="61" spans="1:5" x14ac:dyDescent="0.3">
      <c r="A61" s="25"/>
      <c r="B61" s="26"/>
      <c r="C61" s="27"/>
      <c r="D61" s="25"/>
      <c r="E61" s="28"/>
    </row>
    <row r="62" spans="1:5" x14ac:dyDescent="0.3">
      <c r="A62" s="25"/>
      <c r="B62" s="26"/>
      <c r="C62" s="27"/>
      <c r="D62" s="25"/>
      <c r="E62" s="28"/>
    </row>
    <row r="63" spans="1:5" x14ac:dyDescent="0.3">
      <c r="A63" s="25"/>
      <c r="B63" s="26"/>
      <c r="C63" s="27"/>
      <c r="D63" s="25"/>
      <c r="E63" s="28"/>
    </row>
    <row r="64" spans="1:5" x14ac:dyDescent="0.3">
      <c r="A64" s="25"/>
      <c r="B64" s="26"/>
      <c r="C64" s="27"/>
      <c r="D64" s="25"/>
      <c r="E64" s="28"/>
    </row>
    <row r="65" spans="1:5" x14ac:dyDescent="0.3">
      <c r="A65" s="25"/>
      <c r="B65" s="26"/>
      <c r="C65" s="27"/>
      <c r="D65" s="25"/>
      <c r="E65" s="28"/>
    </row>
    <row r="66" spans="1:5" x14ac:dyDescent="0.3">
      <c r="A66" s="25"/>
      <c r="B66" s="26"/>
      <c r="C66" s="27"/>
      <c r="D66" s="25"/>
      <c r="E66" s="28"/>
    </row>
    <row r="67" spans="1:5" x14ac:dyDescent="0.3">
      <c r="A67" s="25"/>
      <c r="B67" s="26"/>
      <c r="C67" s="27"/>
      <c r="D67" s="25"/>
      <c r="E67" s="28"/>
    </row>
    <row r="68" spans="1:5" x14ac:dyDescent="0.3">
      <c r="A68" s="25"/>
      <c r="B68" s="26"/>
      <c r="C68" s="27"/>
      <c r="D68" s="25"/>
      <c r="E68" s="28"/>
    </row>
    <row r="69" spans="1:5" x14ac:dyDescent="0.3">
      <c r="A69" s="25"/>
      <c r="B69" s="26"/>
      <c r="C69" s="27"/>
      <c r="D69" s="25"/>
      <c r="E69" s="28"/>
    </row>
    <row r="70" spans="1:5" x14ac:dyDescent="0.3">
      <c r="A70" s="25"/>
      <c r="B70" s="26"/>
      <c r="C70" s="27"/>
      <c r="D70" s="25"/>
      <c r="E70" s="28"/>
    </row>
    <row r="71" spans="1:5" x14ac:dyDescent="0.3">
      <c r="A71" s="25"/>
      <c r="B71" s="26"/>
      <c r="C71" s="27"/>
      <c r="D71" s="25"/>
      <c r="E71" s="28"/>
    </row>
    <row r="72" spans="1:5" x14ac:dyDescent="0.3">
      <c r="A72" s="25"/>
      <c r="B72" s="26"/>
      <c r="C72" s="27"/>
      <c r="D72" s="25"/>
      <c r="E72" s="28"/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  <row r="87" spans="1:5" x14ac:dyDescent="0.3">
      <c r="A87" s="25"/>
      <c r="B87" s="26"/>
      <c r="C87" s="27"/>
      <c r="D87" s="25"/>
      <c r="E87" s="28"/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52" workbookViewId="0">
      <selection activeCell="C73" sqref="C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16384" width="9.140625" style="1"/>
  </cols>
  <sheetData>
    <row r="1" spans="1:6" ht="21" x14ac:dyDescent="0.35">
      <c r="A1" s="25"/>
      <c r="B1" s="26"/>
      <c r="C1" s="30" t="s">
        <v>12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5"/>
      <c r="B3" s="26"/>
      <c r="C3" s="27"/>
      <c r="D3" s="25"/>
      <c r="E3" s="28"/>
    </row>
    <row r="4" spans="1:6" x14ac:dyDescent="0.3">
      <c r="A4" s="21" t="s">
        <v>0</v>
      </c>
      <c r="B4" s="22" t="s">
        <v>1</v>
      </c>
      <c r="C4" s="23" t="s">
        <v>3</v>
      </c>
      <c r="D4" s="21" t="s">
        <v>2</v>
      </c>
      <c r="E4" s="24" t="s">
        <v>4</v>
      </c>
    </row>
    <row r="5" spans="1:6" x14ac:dyDescent="0.3">
      <c r="A5" s="43">
        <v>2</v>
      </c>
      <c r="B5" s="41">
        <v>43294</v>
      </c>
      <c r="C5" s="50">
        <v>841888.71</v>
      </c>
      <c r="D5" s="38">
        <v>0</v>
      </c>
      <c r="E5" s="55"/>
    </row>
    <row r="6" spans="1:6" x14ac:dyDescent="0.3">
      <c r="A6" s="36" t="s">
        <v>13</v>
      </c>
      <c r="B6" s="41">
        <v>43294</v>
      </c>
      <c r="C6" s="51">
        <v>5947.5</v>
      </c>
      <c r="D6" s="38">
        <v>0</v>
      </c>
      <c r="E6" s="45"/>
    </row>
    <row r="7" spans="1:6" x14ac:dyDescent="0.3">
      <c r="A7" s="36">
        <v>5</v>
      </c>
      <c r="B7" s="39">
        <v>43301</v>
      </c>
      <c r="C7" s="51">
        <v>1227335.07</v>
      </c>
      <c r="D7" s="36">
        <v>1</v>
      </c>
      <c r="E7" s="47" t="s">
        <v>14</v>
      </c>
      <c r="F7" s="1" t="s">
        <v>11</v>
      </c>
    </row>
    <row r="8" spans="1:6" x14ac:dyDescent="0.3">
      <c r="A8" s="36">
        <v>6</v>
      </c>
      <c r="B8" s="39">
        <v>42585</v>
      </c>
      <c r="C8" s="51">
        <v>997733.7</v>
      </c>
      <c r="D8" s="36">
        <v>3</v>
      </c>
      <c r="E8" s="47" t="s">
        <v>15</v>
      </c>
    </row>
    <row r="9" spans="1:6" x14ac:dyDescent="0.3">
      <c r="A9" s="36"/>
      <c r="B9" s="39"/>
      <c r="C9" s="51"/>
      <c r="D9" s="36"/>
      <c r="E9" s="47" t="s">
        <v>16</v>
      </c>
    </row>
    <row r="10" spans="1:6" x14ac:dyDescent="0.3">
      <c r="A10" s="36"/>
      <c r="B10" s="39"/>
      <c r="C10" s="51"/>
      <c r="D10" s="36"/>
      <c r="E10" s="47" t="s">
        <v>17</v>
      </c>
    </row>
    <row r="11" spans="1:6" x14ac:dyDescent="0.3">
      <c r="A11" s="36">
        <v>8</v>
      </c>
      <c r="B11" s="39">
        <v>43329</v>
      </c>
      <c r="C11" s="51">
        <v>428392.53</v>
      </c>
      <c r="D11" s="44">
        <v>0</v>
      </c>
      <c r="E11" s="45"/>
    </row>
    <row r="12" spans="1:6" x14ac:dyDescent="0.3">
      <c r="A12" s="36" t="s">
        <v>18</v>
      </c>
      <c r="B12" s="39">
        <v>43334</v>
      </c>
      <c r="C12" s="52">
        <v>307624.88</v>
      </c>
      <c r="D12" s="44">
        <v>0</v>
      </c>
      <c r="E12" s="45"/>
    </row>
    <row r="13" spans="1:6" x14ac:dyDescent="0.3">
      <c r="A13" s="37" t="s">
        <v>19</v>
      </c>
      <c r="B13" s="39">
        <v>43334</v>
      </c>
      <c r="C13" s="52">
        <v>154652.5</v>
      </c>
      <c r="D13" s="44">
        <v>0</v>
      </c>
      <c r="E13" s="45"/>
    </row>
    <row r="14" spans="1:6" x14ac:dyDescent="0.3">
      <c r="A14" s="37">
        <v>10</v>
      </c>
      <c r="B14" s="39">
        <v>43348</v>
      </c>
      <c r="C14" s="52">
        <v>931742.49</v>
      </c>
      <c r="D14" s="44">
        <v>1</v>
      </c>
      <c r="E14" s="45" t="s">
        <v>23</v>
      </c>
    </row>
    <row r="15" spans="1:6" x14ac:dyDescent="0.3">
      <c r="A15" s="37">
        <v>11</v>
      </c>
      <c r="B15" s="39">
        <v>43357</v>
      </c>
      <c r="C15" s="52">
        <v>437715.31</v>
      </c>
      <c r="D15" s="44">
        <v>1</v>
      </c>
      <c r="E15" s="45" t="s">
        <v>24</v>
      </c>
    </row>
    <row r="16" spans="1:6" x14ac:dyDescent="0.3">
      <c r="A16" s="37" t="s">
        <v>25</v>
      </c>
      <c r="B16" s="39">
        <v>43357</v>
      </c>
      <c r="C16" s="52">
        <v>1184999.99</v>
      </c>
      <c r="D16" s="44">
        <v>0</v>
      </c>
      <c r="E16" s="45"/>
    </row>
    <row r="17" spans="1:5" x14ac:dyDescent="0.3">
      <c r="A17" s="37">
        <v>14</v>
      </c>
      <c r="B17" s="39">
        <v>43361</v>
      </c>
      <c r="C17" s="52">
        <v>297334.78000000003</v>
      </c>
      <c r="D17" s="44">
        <v>0</v>
      </c>
      <c r="E17" s="45"/>
    </row>
    <row r="18" spans="1:5" x14ac:dyDescent="0.3">
      <c r="A18" s="37">
        <v>15</v>
      </c>
      <c r="B18" s="39">
        <v>43362</v>
      </c>
      <c r="C18" s="52">
        <v>3000</v>
      </c>
      <c r="D18" s="44">
        <v>0</v>
      </c>
      <c r="E18" s="45"/>
    </row>
    <row r="19" spans="1:5" x14ac:dyDescent="0.3">
      <c r="A19" s="37">
        <v>13</v>
      </c>
      <c r="B19" s="39">
        <v>43371</v>
      </c>
      <c r="C19" s="52">
        <v>1057707.45</v>
      </c>
      <c r="D19" s="44">
        <v>0</v>
      </c>
      <c r="E19" s="45"/>
    </row>
    <row r="20" spans="1:5" x14ac:dyDescent="0.3">
      <c r="A20" s="36">
        <v>16</v>
      </c>
      <c r="B20" s="39">
        <v>43385</v>
      </c>
      <c r="C20" s="51">
        <v>662765.07999999996</v>
      </c>
      <c r="D20" s="44">
        <v>0</v>
      </c>
      <c r="E20" s="45"/>
    </row>
    <row r="21" spans="1:5" x14ac:dyDescent="0.3">
      <c r="A21" s="36" t="s">
        <v>20</v>
      </c>
      <c r="B21" s="39">
        <v>43385</v>
      </c>
      <c r="C21" s="52">
        <v>80922.179999999993</v>
      </c>
      <c r="D21" s="44">
        <v>0</v>
      </c>
      <c r="E21" s="45"/>
    </row>
    <row r="22" spans="1:5" x14ac:dyDescent="0.3">
      <c r="A22" s="36" t="s">
        <v>21</v>
      </c>
      <c r="B22" s="39">
        <v>43385</v>
      </c>
      <c r="C22" s="53">
        <v>111214.16</v>
      </c>
      <c r="D22" s="44">
        <v>0</v>
      </c>
      <c r="E22" s="45"/>
    </row>
    <row r="23" spans="1:5" x14ac:dyDescent="0.3">
      <c r="A23" s="36">
        <v>18</v>
      </c>
      <c r="B23" s="39">
        <v>43392</v>
      </c>
      <c r="C23" s="53">
        <v>354018.8</v>
      </c>
      <c r="D23" s="36">
        <v>0</v>
      </c>
      <c r="E23" s="45"/>
    </row>
    <row r="24" spans="1:5" x14ac:dyDescent="0.3">
      <c r="A24" s="36" t="s">
        <v>22</v>
      </c>
      <c r="B24" s="39">
        <v>43392</v>
      </c>
      <c r="C24" s="53">
        <v>94591.5</v>
      </c>
      <c r="D24" s="36">
        <v>0</v>
      </c>
      <c r="E24" s="45"/>
    </row>
    <row r="25" spans="1:5" x14ac:dyDescent="0.3">
      <c r="A25" s="36">
        <v>19</v>
      </c>
      <c r="B25" s="39">
        <v>43406</v>
      </c>
      <c r="C25" s="51">
        <v>930492.53</v>
      </c>
      <c r="D25" s="36">
        <v>0</v>
      </c>
      <c r="E25" s="45"/>
    </row>
    <row r="26" spans="1:5" x14ac:dyDescent="0.3">
      <c r="A26" s="36" t="s">
        <v>26</v>
      </c>
      <c r="B26" s="39">
        <v>43406</v>
      </c>
      <c r="C26" s="51">
        <v>935014.28</v>
      </c>
      <c r="D26" s="36">
        <v>0</v>
      </c>
      <c r="E26" s="47"/>
    </row>
    <row r="27" spans="1:5" x14ac:dyDescent="0.3">
      <c r="A27" s="36" t="s">
        <v>27</v>
      </c>
      <c r="B27" s="39">
        <v>43406</v>
      </c>
      <c r="C27" s="51">
        <v>177428.75</v>
      </c>
      <c r="D27" s="36">
        <v>0</v>
      </c>
      <c r="E27" s="47"/>
    </row>
    <row r="28" spans="1:5" x14ac:dyDescent="0.3">
      <c r="A28" s="36">
        <v>21</v>
      </c>
      <c r="B28" s="39">
        <v>43420</v>
      </c>
      <c r="C28" s="51">
        <v>685440.72</v>
      </c>
      <c r="D28" s="36">
        <v>1</v>
      </c>
      <c r="E28" s="47" t="s">
        <v>28</v>
      </c>
    </row>
    <row r="29" spans="1:5" x14ac:dyDescent="0.3">
      <c r="A29" s="36" t="s">
        <v>29</v>
      </c>
      <c r="B29" s="39">
        <v>43420</v>
      </c>
      <c r="C29" s="51">
        <v>938728.59</v>
      </c>
      <c r="D29" s="36">
        <v>0</v>
      </c>
      <c r="E29" s="47"/>
    </row>
    <row r="30" spans="1:5" x14ac:dyDescent="0.3">
      <c r="A30" s="36" t="s">
        <v>30</v>
      </c>
      <c r="B30" s="39">
        <v>43420</v>
      </c>
      <c r="C30" s="51">
        <v>187122</v>
      </c>
      <c r="D30" s="36">
        <v>0</v>
      </c>
      <c r="E30" s="47"/>
    </row>
    <row r="31" spans="1:5" x14ac:dyDescent="0.3">
      <c r="A31" s="36">
        <v>22</v>
      </c>
      <c r="B31" s="39">
        <v>43434</v>
      </c>
      <c r="C31" s="51">
        <v>1101282.53</v>
      </c>
      <c r="D31" s="36">
        <v>0</v>
      </c>
      <c r="E31" s="48"/>
    </row>
    <row r="32" spans="1:5" x14ac:dyDescent="0.3">
      <c r="A32" s="36" t="s">
        <v>31</v>
      </c>
      <c r="B32" s="39">
        <v>43434</v>
      </c>
      <c r="C32" s="51">
        <v>423193.57</v>
      </c>
      <c r="D32" s="36">
        <v>0</v>
      </c>
      <c r="E32" s="47"/>
    </row>
    <row r="33" spans="1:5" x14ac:dyDescent="0.3">
      <c r="A33" s="36">
        <v>23</v>
      </c>
      <c r="B33" s="39">
        <v>43448</v>
      </c>
      <c r="C33" s="51">
        <v>906314.63</v>
      </c>
      <c r="D33" s="36">
        <v>0</v>
      </c>
      <c r="E33" s="49"/>
    </row>
    <row r="34" spans="1:5" x14ac:dyDescent="0.3">
      <c r="A34" s="36" t="s">
        <v>32</v>
      </c>
      <c r="B34" s="39">
        <v>43448</v>
      </c>
      <c r="C34" s="51">
        <v>233459.85</v>
      </c>
      <c r="D34" s="36">
        <v>0</v>
      </c>
      <c r="E34" s="49"/>
    </row>
    <row r="35" spans="1:5" x14ac:dyDescent="0.3">
      <c r="A35" s="36">
        <v>24</v>
      </c>
      <c r="B35" s="39">
        <v>43462</v>
      </c>
      <c r="C35" s="51">
        <v>914878.54</v>
      </c>
      <c r="D35" s="36">
        <v>1</v>
      </c>
      <c r="E35" s="49" t="s">
        <v>33</v>
      </c>
    </row>
    <row r="36" spans="1:5" x14ac:dyDescent="0.3">
      <c r="A36" s="36"/>
      <c r="C36" s="51"/>
    </row>
    <row r="37" spans="1:5" ht="21" x14ac:dyDescent="0.45">
      <c r="A37" s="20" t="s">
        <v>37</v>
      </c>
      <c r="B37" s="18"/>
      <c r="C37" s="54">
        <f>SUM(C5:C36)</f>
        <v>16612942.620000001</v>
      </c>
      <c r="D37" s="20"/>
      <c r="E37" s="46"/>
    </row>
    <row r="38" spans="1:5" x14ac:dyDescent="0.3">
      <c r="A38" s="25"/>
      <c r="B38" s="26"/>
      <c r="C38" s="27"/>
      <c r="D38" s="25"/>
      <c r="E38" s="28"/>
    </row>
    <row r="39" spans="1:5" x14ac:dyDescent="0.3">
      <c r="A39" s="25"/>
      <c r="B39" s="26"/>
      <c r="C39" s="27"/>
      <c r="D39" s="25"/>
      <c r="E39" s="28"/>
    </row>
    <row r="40" spans="1:5" x14ac:dyDescent="0.3">
      <c r="A40" s="21" t="s">
        <v>0</v>
      </c>
      <c r="B40" s="22" t="s">
        <v>1</v>
      </c>
      <c r="C40" s="23" t="s">
        <v>3</v>
      </c>
      <c r="D40" s="21" t="s">
        <v>2</v>
      </c>
      <c r="E40" s="24" t="s">
        <v>4</v>
      </c>
    </row>
    <row r="41" spans="1:5" x14ac:dyDescent="0.3">
      <c r="A41" s="43">
        <v>27</v>
      </c>
      <c r="B41" s="41">
        <v>43476</v>
      </c>
      <c r="C41" s="50">
        <v>605518.12</v>
      </c>
      <c r="D41" s="38">
        <v>1</v>
      </c>
      <c r="E41" s="55" t="s">
        <v>34</v>
      </c>
    </row>
    <row r="42" spans="1:5" x14ac:dyDescent="0.3">
      <c r="A42" s="36">
        <v>28</v>
      </c>
      <c r="B42" s="41">
        <v>43490</v>
      </c>
      <c r="C42" s="51">
        <v>1120357.6000000001</v>
      </c>
      <c r="D42" s="38">
        <v>1</v>
      </c>
      <c r="E42" s="45" t="s">
        <v>35</v>
      </c>
    </row>
    <row r="43" spans="1:5" x14ac:dyDescent="0.3">
      <c r="A43" s="36" t="s">
        <v>36</v>
      </c>
      <c r="B43" s="39">
        <v>43490</v>
      </c>
      <c r="C43" s="51">
        <v>183254.01</v>
      </c>
      <c r="D43" s="36">
        <v>0</v>
      </c>
      <c r="E43" s="47"/>
    </row>
    <row r="44" spans="1:5" x14ac:dyDescent="0.3">
      <c r="A44" s="36">
        <v>31</v>
      </c>
      <c r="B44" s="39">
        <v>43504</v>
      </c>
      <c r="C44" s="51">
        <v>697583.25</v>
      </c>
      <c r="D44" s="36">
        <v>1</v>
      </c>
      <c r="E44" s="47" t="s">
        <v>38</v>
      </c>
    </row>
    <row r="45" spans="1:5" x14ac:dyDescent="0.3">
      <c r="A45" s="36" t="s">
        <v>39</v>
      </c>
      <c r="B45" s="39">
        <v>43504</v>
      </c>
      <c r="C45" s="51">
        <v>216350.85</v>
      </c>
      <c r="D45" s="36">
        <v>0</v>
      </c>
      <c r="E45" s="47"/>
    </row>
    <row r="46" spans="1:5" x14ac:dyDescent="0.3">
      <c r="A46" s="36">
        <v>32</v>
      </c>
      <c r="B46" s="39">
        <v>43518</v>
      </c>
      <c r="C46" s="51">
        <v>95219.24</v>
      </c>
      <c r="D46" s="36">
        <v>0</v>
      </c>
      <c r="E46" s="47"/>
    </row>
    <row r="47" spans="1:5" x14ac:dyDescent="0.3">
      <c r="A47" s="36" t="s">
        <v>40</v>
      </c>
      <c r="B47" s="39">
        <v>43532</v>
      </c>
      <c r="C47" s="51">
        <v>122035.96</v>
      </c>
      <c r="D47" s="44">
        <v>0</v>
      </c>
      <c r="E47" s="45"/>
    </row>
    <row r="48" spans="1:5" x14ac:dyDescent="0.3">
      <c r="A48" s="36">
        <v>33</v>
      </c>
      <c r="B48" s="39">
        <v>43532</v>
      </c>
      <c r="C48" s="52">
        <v>1161779.48</v>
      </c>
      <c r="D48" s="44">
        <v>0</v>
      </c>
      <c r="E48" s="45"/>
    </row>
    <row r="49" spans="1:5" x14ac:dyDescent="0.3">
      <c r="A49" s="37">
        <v>35</v>
      </c>
      <c r="B49" s="39">
        <v>43545</v>
      </c>
      <c r="C49" s="52">
        <v>666775.37</v>
      </c>
      <c r="D49" s="44">
        <v>0</v>
      </c>
      <c r="E49" s="45"/>
    </row>
    <row r="50" spans="1:5" x14ac:dyDescent="0.3">
      <c r="A50" s="37" t="s">
        <v>41</v>
      </c>
      <c r="B50" s="39">
        <v>43546</v>
      </c>
      <c r="C50" s="52">
        <v>43209.68</v>
      </c>
      <c r="D50" s="44">
        <v>0</v>
      </c>
      <c r="E50" s="45"/>
    </row>
    <row r="51" spans="1:5" x14ac:dyDescent="0.3">
      <c r="A51" s="37">
        <v>38</v>
      </c>
      <c r="B51" s="39">
        <v>43560</v>
      </c>
      <c r="C51" s="52">
        <v>1062386.5</v>
      </c>
      <c r="D51" s="44">
        <v>0</v>
      </c>
      <c r="E51" s="45"/>
    </row>
    <row r="52" spans="1:5" x14ac:dyDescent="0.3">
      <c r="A52" s="37" t="s">
        <v>42</v>
      </c>
      <c r="B52" s="39">
        <v>43560</v>
      </c>
      <c r="C52" s="52">
        <v>281781.43</v>
      </c>
      <c r="D52" s="44">
        <v>0</v>
      </c>
      <c r="E52" s="45"/>
    </row>
    <row r="53" spans="1:5" x14ac:dyDescent="0.3">
      <c r="A53" s="37">
        <v>39</v>
      </c>
      <c r="B53" s="39">
        <v>43573</v>
      </c>
      <c r="C53" s="52">
        <v>716113.54</v>
      </c>
      <c r="D53" s="44">
        <v>0</v>
      </c>
      <c r="E53" s="45"/>
    </row>
    <row r="54" spans="1:5" x14ac:dyDescent="0.3">
      <c r="A54" s="37" t="s">
        <v>43</v>
      </c>
      <c r="B54" s="39">
        <v>43573</v>
      </c>
      <c r="C54" s="52">
        <v>56835.41</v>
      </c>
      <c r="D54" s="44">
        <v>0</v>
      </c>
      <c r="E54" s="45"/>
    </row>
    <row r="55" spans="1:5" x14ac:dyDescent="0.3">
      <c r="A55" s="37">
        <v>41</v>
      </c>
      <c r="B55" s="39">
        <v>43588</v>
      </c>
      <c r="C55" s="52">
        <v>932040.83</v>
      </c>
      <c r="D55" s="44">
        <v>0</v>
      </c>
      <c r="E55" s="45"/>
    </row>
    <row r="56" spans="1:5" x14ac:dyDescent="0.3">
      <c r="A56" s="36">
        <v>42</v>
      </c>
      <c r="B56" s="39">
        <v>43601</v>
      </c>
      <c r="C56" s="51">
        <v>664103.94999999995</v>
      </c>
      <c r="D56" s="44">
        <v>0</v>
      </c>
      <c r="E56" s="45"/>
    </row>
    <row r="57" spans="1:5" x14ac:dyDescent="0.3">
      <c r="A57" s="36">
        <v>43</v>
      </c>
      <c r="B57" s="39">
        <v>43619</v>
      </c>
      <c r="C57" s="52">
        <v>1058460.27</v>
      </c>
      <c r="D57" s="44">
        <v>1</v>
      </c>
      <c r="E57" s="45" t="s">
        <v>44</v>
      </c>
    </row>
    <row r="58" spans="1:5" x14ac:dyDescent="0.3">
      <c r="A58" s="36" t="s">
        <v>45</v>
      </c>
      <c r="B58" s="39">
        <v>43619</v>
      </c>
      <c r="C58" s="53">
        <v>25336.65</v>
      </c>
      <c r="D58" s="44">
        <v>0</v>
      </c>
      <c r="E58" s="45"/>
    </row>
    <row r="59" spans="1:5" x14ac:dyDescent="0.3">
      <c r="A59" s="36"/>
      <c r="B59" s="39"/>
      <c r="C59" s="53"/>
      <c r="D59" s="36"/>
      <c r="E59" s="45"/>
    </row>
    <row r="60" spans="1:5" x14ac:dyDescent="0.3">
      <c r="A60" s="36"/>
      <c r="B60" s="39"/>
      <c r="C60" s="53"/>
      <c r="D60" s="36"/>
      <c r="E60" s="45"/>
    </row>
    <row r="61" spans="1:5" x14ac:dyDescent="0.3">
      <c r="A61" s="36"/>
      <c r="B61" s="39"/>
      <c r="C61" s="51"/>
      <c r="D61" s="36"/>
      <c r="E61" s="45"/>
    </row>
    <row r="62" spans="1:5" x14ac:dyDescent="0.3">
      <c r="A62" s="36"/>
      <c r="B62" s="39"/>
      <c r="C62" s="51"/>
      <c r="D62" s="36"/>
      <c r="E62" s="47"/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7"/>
    </row>
    <row r="67" spans="1:5" x14ac:dyDescent="0.3">
      <c r="A67" s="36"/>
      <c r="B67" s="39"/>
      <c r="C67" s="51"/>
      <c r="D67" s="36"/>
      <c r="E67" s="48"/>
    </row>
    <row r="68" spans="1:5" x14ac:dyDescent="0.3">
      <c r="A68" s="36"/>
      <c r="B68" s="39"/>
      <c r="C68" s="51"/>
      <c r="D68" s="36"/>
      <c r="E68" s="47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B71" s="39"/>
      <c r="C71" s="51"/>
      <c r="D71" s="36"/>
      <c r="E71" s="49"/>
    </row>
    <row r="72" spans="1:5" x14ac:dyDescent="0.3">
      <c r="A72" s="36"/>
      <c r="C72" s="51"/>
    </row>
    <row r="73" spans="1:5" ht="21" x14ac:dyDescent="0.45">
      <c r="A73" s="20" t="s">
        <v>5</v>
      </c>
      <c r="B73" s="18"/>
      <c r="C73" s="54">
        <f>C37+SUM(C41:C72)</f>
        <v>26322084.760000002</v>
      </c>
      <c r="D73" s="20"/>
      <c r="E73" s="46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</sheetData>
  <printOptions gridLines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62" zoomScaleNormal="100" workbookViewId="0">
      <selection activeCell="A39" sqref="A39:E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50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1" t="s">
        <v>0</v>
      </c>
      <c r="B3" s="22" t="s">
        <v>1</v>
      </c>
      <c r="C3" s="23" t="s">
        <v>3</v>
      </c>
      <c r="D3" s="21" t="s">
        <v>2</v>
      </c>
      <c r="E3" s="24" t="s">
        <v>4</v>
      </c>
    </row>
    <row r="4" spans="1:6" x14ac:dyDescent="0.3">
      <c r="A4" s="43" t="s">
        <v>46</v>
      </c>
      <c r="B4" s="41">
        <v>43664</v>
      </c>
      <c r="C4" s="50">
        <v>167086.35</v>
      </c>
      <c r="D4" s="38">
        <v>0</v>
      </c>
      <c r="E4" s="55">
        <v>0</v>
      </c>
    </row>
    <row r="5" spans="1:6" x14ac:dyDescent="0.3">
      <c r="A5" s="36" t="s">
        <v>47</v>
      </c>
      <c r="B5" s="41">
        <v>43664</v>
      </c>
      <c r="C5" s="51">
        <v>227581.41</v>
      </c>
      <c r="D5" s="38">
        <v>0</v>
      </c>
      <c r="E5" s="45">
        <v>0</v>
      </c>
    </row>
    <row r="6" spans="1:6" x14ac:dyDescent="0.3">
      <c r="A6" s="36" t="s">
        <v>32</v>
      </c>
      <c r="B6" s="41">
        <v>43664</v>
      </c>
      <c r="C6" s="51">
        <v>624659.18999999994</v>
      </c>
      <c r="D6" s="36">
        <v>0</v>
      </c>
      <c r="E6" s="47">
        <v>0</v>
      </c>
      <c r="F6" s="1" t="s">
        <v>11</v>
      </c>
    </row>
    <row r="7" spans="1:6" x14ac:dyDescent="0.3">
      <c r="A7" s="36" t="s">
        <v>48</v>
      </c>
      <c r="B7" s="39">
        <v>43672</v>
      </c>
      <c r="C7" s="51">
        <v>1819306.49</v>
      </c>
      <c r="D7" s="36">
        <v>0</v>
      </c>
      <c r="E7" s="47">
        <v>0</v>
      </c>
    </row>
    <row r="8" spans="1:6" x14ac:dyDescent="0.3">
      <c r="A8" s="36" t="s">
        <v>49</v>
      </c>
      <c r="B8" s="39">
        <v>43672</v>
      </c>
      <c r="C8" s="51">
        <v>68307.509999999995</v>
      </c>
      <c r="D8" s="36">
        <v>0</v>
      </c>
      <c r="E8" s="47">
        <v>0</v>
      </c>
    </row>
    <row r="9" spans="1:6" x14ac:dyDescent="0.3">
      <c r="A9" s="36" t="s">
        <v>51</v>
      </c>
      <c r="B9" s="39">
        <v>43686</v>
      </c>
      <c r="C9" s="51">
        <v>412421.69</v>
      </c>
      <c r="D9" s="36">
        <v>0</v>
      </c>
      <c r="E9" s="47">
        <v>0</v>
      </c>
    </row>
    <row r="10" spans="1:6" x14ac:dyDescent="0.3">
      <c r="A10" s="36" t="s">
        <v>52</v>
      </c>
      <c r="B10" s="39">
        <v>43685</v>
      </c>
      <c r="C10" s="51">
        <v>211506.01</v>
      </c>
      <c r="D10" s="44">
        <v>0</v>
      </c>
      <c r="E10" s="45">
        <v>0</v>
      </c>
    </row>
    <row r="11" spans="1:6" x14ac:dyDescent="0.3">
      <c r="A11" s="36" t="s">
        <v>36</v>
      </c>
      <c r="B11" s="39">
        <v>43685</v>
      </c>
      <c r="C11" s="52">
        <v>1433641.3</v>
      </c>
      <c r="D11" s="44">
        <v>0</v>
      </c>
      <c r="E11" s="45">
        <v>0</v>
      </c>
    </row>
    <row r="12" spans="1:6" x14ac:dyDescent="0.3">
      <c r="A12" s="37" t="s">
        <v>53</v>
      </c>
      <c r="B12" s="39">
        <v>43700</v>
      </c>
      <c r="C12" s="52">
        <v>1082426.8400000001</v>
      </c>
      <c r="D12" s="44">
        <v>0</v>
      </c>
      <c r="E12" s="45">
        <v>0</v>
      </c>
    </row>
    <row r="13" spans="1:6" x14ac:dyDescent="0.3">
      <c r="A13" s="37" t="s">
        <v>39</v>
      </c>
      <c r="B13" s="39">
        <v>43700</v>
      </c>
      <c r="C13" s="52">
        <v>422825.28</v>
      </c>
      <c r="D13" s="44">
        <v>0</v>
      </c>
      <c r="E13" s="45">
        <v>0</v>
      </c>
    </row>
    <row r="14" spans="1:6" x14ac:dyDescent="0.3">
      <c r="A14" s="37" t="s">
        <v>54</v>
      </c>
      <c r="B14" s="39">
        <v>43713</v>
      </c>
      <c r="C14" s="52">
        <v>171784.95</v>
      </c>
      <c r="D14" s="44">
        <v>0</v>
      </c>
      <c r="E14" s="45">
        <v>0</v>
      </c>
    </row>
    <row r="15" spans="1:6" x14ac:dyDescent="0.3">
      <c r="A15" s="37" t="s">
        <v>40</v>
      </c>
      <c r="B15" s="39">
        <v>43713</v>
      </c>
      <c r="C15" s="52">
        <v>1531035.67</v>
      </c>
      <c r="D15" s="44">
        <v>0</v>
      </c>
      <c r="E15" s="45">
        <v>0</v>
      </c>
    </row>
    <row r="16" spans="1:6" x14ac:dyDescent="0.3">
      <c r="A16" s="37" t="s">
        <v>55</v>
      </c>
      <c r="B16" s="39">
        <v>43728</v>
      </c>
      <c r="C16" s="52">
        <v>1248703.6100000001</v>
      </c>
      <c r="D16" s="44">
        <v>0</v>
      </c>
      <c r="E16" s="45">
        <v>0</v>
      </c>
    </row>
    <row r="17" spans="1:5" x14ac:dyDescent="0.3">
      <c r="A17" s="37" t="s">
        <v>41</v>
      </c>
      <c r="B17" s="39">
        <v>43728</v>
      </c>
      <c r="C17" s="52">
        <v>72104.850000000006</v>
      </c>
      <c r="D17" s="44">
        <v>0</v>
      </c>
      <c r="E17" s="45">
        <v>0</v>
      </c>
    </row>
    <row r="18" spans="1:5" x14ac:dyDescent="0.3">
      <c r="A18" s="37" t="s">
        <v>56</v>
      </c>
      <c r="B18" s="39" t="s">
        <v>57</v>
      </c>
      <c r="C18" s="52">
        <v>507474.18</v>
      </c>
      <c r="D18" s="44">
        <v>1</v>
      </c>
      <c r="E18" s="45">
        <v>266.18</v>
      </c>
    </row>
    <row r="19" spans="1:5" x14ac:dyDescent="0.3">
      <c r="A19" s="36" t="s">
        <v>42</v>
      </c>
      <c r="B19" s="39">
        <v>43742</v>
      </c>
      <c r="C19" s="51">
        <v>1243656.77</v>
      </c>
      <c r="D19" s="44">
        <v>0</v>
      </c>
      <c r="E19" s="45">
        <v>0</v>
      </c>
    </row>
    <row r="20" spans="1:5" x14ac:dyDescent="0.3">
      <c r="A20" s="36" t="s">
        <v>58</v>
      </c>
      <c r="B20" s="39">
        <v>43755</v>
      </c>
      <c r="C20" s="52">
        <v>293680.18</v>
      </c>
      <c r="D20" s="44">
        <v>0</v>
      </c>
      <c r="E20" s="45">
        <v>0</v>
      </c>
    </row>
    <row r="21" spans="1:5" x14ac:dyDescent="0.3">
      <c r="A21" s="36" t="s">
        <v>43</v>
      </c>
      <c r="B21" s="39">
        <v>43755</v>
      </c>
      <c r="C21" s="53">
        <v>874353.3</v>
      </c>
      <c r="D21" s="44">
        <v>0</v>
      </c>
      <c r="E21" s="45">
        <v>0</v>
      </c>
    </row>
    <row r="22" spans="1:5" x14ac:dyDescent="0.3">
      <c r="A22" s="36" t="s">
        <v>59</v>
      </c>
      <c r="B22" s="39">
        <v>43770</v>
      </c>
      <c r="C22" s="53">
        <v>1239094.56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43770</v>
      </c>
      <c r="C23" s="53">
        <v>1079113.99</v>
      </c>
      <c r="D23" s="36">
        <v>0</v>
      </c>
      <c r="E23" s="45">
        <v>0</v>
      </c>
    </row>
    <row r="24" spans="1:5" x14ac:dyDescent="0.3">
      <c r="A24" s="36" t="s">
        <v>60</v>
      </c>
      <c r="B24" s="39">
        <v>43784</v>
      </c>
      <c r="C24" s="51">
        <v>725474.2</v>
      </c>
      <c r="D24" s="36">
        <v>0</v>
      </c>
      <c r="E24" s="45">
        <v>0</v>
      </c>
    </row>
    <row r="25" spans="1:5" x14ac:dyDescent="0.3">
      <c r="A25" s="36" t="s">
        <v>61</v>
      </c>
      <c r="B25" s="39">
        <v>43784</v>
      </c>
      <c r="C25" s="51">
        <v>322934.49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43798</v>
      </c>
      <c r="C26" s="51">
        <v>1147664.8600000001</v>
      </c>
      <c r="D26" s="36">
        <v>0</v>
      </c>
      <c r="E26" s="47">
        <v>0</v>
      </c>
    </row>
    <row r="27" spans="1:5" x14ac:dyDescent="0.3">
      <c r="A27" s="36" t="s">
        <v>63</v>
      </c>
      <c r="B27" s="39">
        <v>43812</v>
      </c>
      <c r="C27" s="51">
        <v>760469.27</v>
      </c>
      <c r="D27" s="36">
        <v>0</v>
      </c>
      <c r="E27" s="47">
        <v>0</v>
      </c>
    </row>
    <row r="28" spans="1:5" x14ac:dyDescent="0.3">
      <c r="A28" s="36" t="s">
        <v>64</v>
      </c>
      <c r="B28" s="39">
        <v>43812</v>
      </c>
      <c r="C28" s="51">
        <v>354384.08</v>
      </c>
      <c r="D28" s="36">
        <v>0</v>
      </c>
      <c r="E28" s="47">
        <v>0</v>
      </c>
    </row>
    <row r="29" spans="1:5" x14ac:dyDescent="0.3">
      <c r="A29" s="36" t="s">
        <v>65</v>
      </c>
      <c r="B29" s="39">
        <v>43832</v>
      </c>
      <c r="C29" s="51">
        <v>981885.92</v>
      </c>
      <c r="D29" s="36">
        <v>0</v>
      </c>
      <c r="E29" s="47">
        <v>0</v>
      </c>
    </row>
    <row r="30" spans="1:5" x14ac:dyDescent="0.3">
      <c r="A30" s="36" t="s">
        <v>66</v>
      </c>
      <c r="B30" s="39">
        <v>43832</v>
      </c>
      <c r="C30" s="51">
        <v>357370.52</v>
      </c>
      <c r="D30" s="36">
        <v>0</v>
      </c>
      <c r="E30" s="48">
        <v>0</v>
      </c>
    </row>
    <row r="31" spans="1:5" x14ac:dyDescent="0.3">
      <c r="A31" s="36" t="s">
        <v>67</v>
      </c>
      <c r="B31" s="39">
        <v>43847</v>
      </c>
      <c r="C31" s="51">
        <v>321561.92</v>
      </c>
      <c r="D31" s="36">
        <v>0</v>
      </c>
      <c r="E31" s="47">
        <v>0</v>
      </c>
    </row>
    <row r="32" spans="1:5" x14ac:dyDescent="0.3">
      <c r="A32" s="36" t="s">
        <v>68</v>
      </c>
      <c r="B32" s="39">
        <v>43847</v>
      </c>
      <c r="C32" s="51">
        <v>107436.5</v>
      </c>
      <c r="D32" s="36">
        <v>0</v>
      </c>
      <c r="E32" s="47">
        <v>0</v>
      </c>
    </row>
    <row r="33" spans="1:5" x14ac:dyDescent="0.3">
      <c r="A33" s="36" t="s">
        <v>69</v>
      </c>
      <c r="B33" s="39">
        <v>43861</v>
      </c>
      <c r="C33" s="51">
        <v>1443937.28</v>
      </c>
      <c r="D33" s="57">
        <v>0</v>
      </c>
      <c r="E33" s="47">
        <v>0</v>
      </c>
    </row>
    <row r="34" spans="1:5" x14ac:dyDescent="0.3">
      <c r="A34" s="36" t="s">
        <v>70</v>
      </c>
      <c r="B34" s="39">
        <v>43861</v>
      </c>
      <c r="C34" s="51">
        <v>193589.85</v>
      </c>
      <c r="D34" s="36">
        <v>0</v>
      </c>
      <c r="E34" s="47">
        <v>0</v>
      </c>
    </row>
    <row r="35" spans="1:5" x14ac:dyDescent="0.3">
      <c r="A35" s="36"/>
      <c r="C35" s="51"/>
    </row>
    <row r="36" spans="1:5" ht="21" x14ac:dyDescent="0.45">
      <c r="A36" s="20" t="s">
        <v>37</v>
      </c>
      <c r="B36" s="18"/>
      <c r="C36" s="54">
        <f>SUM(C4:C35)</f>
        <v>21447473.020000003</v>
      </c>
      <c r="D36" s="58">
        <f t="shared" ref="D36:E36" si="0">SUM(D4:D35)</f>
        <v>1</v>
      </c>
      <c r="E36" s="54">
        <f t="shared" si="0"/>
        <v>266.18</v>
      </c>
    </row>
    <row r="37" spans="1:5" x14ac:dyDescent="0.3">
      <c r="A37" s="25"/>
      <c r="B37" s="26"/>
      <c r="C37" s="27"/>
      <c r="D37" s="25"/>
      <c r="E37" s="56">
        <f>E36/C36</f>
        <v>1.2410786098286928E-5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71</v>
      </c>
      <c r="B40" s="41">
        <v>43875</v>
      </c>
      <c r="C40" s="50">
        <v>864844.63</v>
      </c>
      <c r="D40" s="38">
        <v>0</v>
      </c>
      <c r="E40" s="55">
        <v>0</v>
      </c>
    </row>
    <row r="41" spans="1:5" x14ac:dyDescent="0.3">
      <c r="A41" s="36" t="s">
        <v>72</v>
      </c>
      <c r="B41" s="41">
        <v>43874</v>
      </c>
      <c r="C41" s="51">
        <v>80249.899999999994</v>
      </c>
      <c r="D41" s="38">
        <v>0</v>
      </c>
      <c r="E41" s="45">
        <v>0</v>
      </c>
    </row>
    <row r="42" spans="1:5" x14ac:dyDescent="0.3">
      <c r="A42" s="36" t="s">
        <v>76</v>
      </c>
      <c r="B42" s="39">
        <v>43889</v>
      </c>
      <c r="C42" s="51">
        <v>1079549.71</v>
      </c>
      <c r="D42" s="36">
        <v>0</v>
      </c>
      <c r="E42" s="47">
        <v>0</v>
      </c>
    </row>
    <row r="43" spans="1:5" x14ac:dyDescent="0.3">
      <c r="A43" s="36" t="s">
        <v>77</v>
      </c>
      <c r="B43" s="39">
        <v>43888</v>
      </c>
      <c r="C43" s="51">
        <v>6378.99</v>
      </c>
      <c r="D43" s="36">
        <v>0</v>
      </c>
      <c r="E43" s="47">
        <v>0</v>
      </c>
    </row>
    <row r="44" spans="1:5" x14ac:dyDescent="0.3">
      <c r="A44" s="36" t="s">
        <v>73</v>
      </c>
      <c r="B44" s="39">
        <v>43906</v>
      </c>
      <c r="C44" s="51">
        <v>683721.36</v>
      </c>
      <c r="D44" s="36">
        <v>0</v>
      </c>
      <c r="E44" s="47">
        <v>0</v>
      </c>
    </row>
    <row r="45" spans="1:5" x14ac:dyDescent="0.3">
      <c r="A45" s="36" t="s">
        <v>74</v>
      </c>
      <c r="B45" s="39">
        <v>43906</v>
      </c>
      <c r="C45" s="51">
        <v>47119.05</v>
      </c>
      <c r="D45" s="36">
        <v>0</v>
      </c>
      <c r="E45" s="47">
        <v>0</v>
      </c>
    </row>
    <row r="46" spans="1:5" x14ac:dyDescent="0.3">
      <c r="A46" s="36" t="s">
        <v>75</v>
      </c>
      <c r="B46" s="39">
        <v>43917</v>
      </c>
      <c r="C46" s="51">
        <v>1060123.96</v>
      </c>
      <c r="D46" s="36">
        <v>0</v>
      </c>
      <c r="E46" s="47">
        <v>0</v>
      </c>
    </row>
    <row r="47" spans="1:5" x14ac:dyDescent="0.3">
      <c r="A47" s="36" t="s">
        <v>78</v>
      </c>
      <c r="B47" s="39">
        <v>43917</v>
      </c>
      <c r="C47" s="52">
        <v>22126.97</v>
      </c>
      <c r="D47" s="44">
        <v>0</v>
      </c>
      <c r="E47" s="45">
        <v>0</v>
      </c>
    </row>
    <row r="48" spans="1:5" x14ac:dyDescent="0.3">
      <c r="A48" s="37" t="s">
        <v>79</v>
      </c>
      <c r="B48" s="39">
        <v>43930</v>
      </c>
      <c r="C48" s="52">
        <v>814557.16</v>
      </c>
      <c r="D48" s="44">
        <v>0</v>
      </c>
      <c r="E48" s="45">
        <v>0</v>
      </c>
    </row>
    <row r="49" spans="1:5" x14ac:dyDescent="0.3">
      <c r="A49" s="37" t="s">
        <v>80</v>
      </c>
      <c r="B49" s="39">
        <v>43930</v>
      </c>
      <c r="C49" s="52">
        <v>27693.97</v>
      </c>
      <c r="D49" s="44">
        <v>0</v>
      </c>
      <c r="E49" s="45">
        <v>0</v>
      </c>
    </row>
    <row r="50" spans="1:5" x14ac:dyDescent="0.3">
      <c r="A50" s="37" t="s">
        <v>81</v>
      </c>
      <c r="B50" s="39">
        <v>43945</v>
      </c>
      <c r="C50" s="52">
        <v>934665.37</v>
      </c>
      <c r="D50" s="44">
        <v>0</v>
      </c>
      <c r="E50" s="45">
        <v>0</v>
      </c>
    </row>
    <row r="51" spans="1:5" x14ac:dyDescent="0.3">
      <c r="A51" s="37" t="s">
        <v>82</v>
      </c>
      <c r="B51" s="39">
        <v>43945</v>
      </c>
      <c r="C51" s="52">
        <v>46735.9</v>
      </c>
      <c r="D51" s="44">
        <v>0</v>
      </c>
      <c r="E51" s="45">
        <v>0</v>
      </c>
    </row>
    <row r="52" spans="1:5" x14ac:dyDescent="0.3">
      <c r="A52" s="37" t="s">
        <v>83</v>
      </c>
      <c r="B52" s="39">
        <v>43959</v>
      </c>
      <c r="C52" s="52">
        <v>517328.84</v>
      </c>
      <c r="D52" s="44">
        <v>0</v>
      </c>
      <c r="E52" s="45">
        <v>0</v>
      </c>
    </row>
    <row r="53" spans="1:5" x14ac:dyDescent="0.3">
      <c r="A53" s="37" t="s">
        <v>84</v>
      </c>
      <c r="B53" s="39">
        <v>43959</v>
      </c>
      <c r="C53" s="52">
        <v>1260</v>
      </c>
      <c r="D53" s="44">
        <v>0</v>
      </c>
      <c r="E53" s="45">
        <v>0</v>
      </c>
    </row>
    <row r="54" spans="1:5" x14ac:dyDescent="0.3">
      <c r="A54" s="37" t="s">
        <v>85</v>
      </c>
      <c r="B54" s="39">
        <v>43965</v>
      </c>
      <c r="C54" s="52">
        <v>6500</v>
      </c>
      <c r="D54" s="44">
        <v>0</v>
      </c>
      <c r="E54" s="45">
        <v>0</v>
      </c>
    </row>
    <row r="55" spans="1:5" x14ac:dyDescent="0.3">
      <c r="A55" s="36" t="s">
        <v>86</v>
      </c>
      <c r="B55" s="39">
        <v>43971</v>
      </c>
      <c r="C55" s="51">
        <v>1084817.49</v>
      </c>
      <c r="D55" s="44">
        <v>0</v>
      </c>
      <c r="E55" s="45">
        <v>0</v>
      </c>
    </row>
    <row r="56" spans="1:5" x14ac:dyDescent="0.3">
      <c r="A56" s="36" t="s">
        <v>87</v>
      </c>
      <c r="B56" s="39">
        <v>43973</v>
      </c>
      <c r="C56" s="52">
        <v>269940.5</v>
      </c>
      <c r="D56" s="44">
        <v>0</v>
      </c>
      <c r="E56" s="45">
        <v>0</v>
      </c>
    </row>
    <row r="57" spans="1:5" x14ac:dyDescent="0.3">
      <c r="A57" s="36" t="s">
        <v>88</v>
      </c>
      <c r="B57" s="39">
        <v>43987</v>
      </c>
      <c r="C57" s="53">
        <v>735555.84</v>
      </c>
      <c r="D57" s="44">
        <v>0</v>
      </c>
      <c r="E57" s="45">
        <v>0</v>
      </c>
    </row>
    <row r="58" spans="1:5" x14ac:dyDescent="0.3">
      <c r="A58" s="36" t="s">
        <v>89</v>
      </c>
      <c r="B58" s="39">
        <v>43987</v>
      </c>
      <c r="C58" s="53">
        <v>183096.95</v>
      </c>
      <c r="D58" s="36">
        <v>0</v>
      </c>
      <c r="E58" s="45">
        <v>0</v>
      </c>
    </row>
    <row r="59" spans="1:5" x14ac:dyDescent="0.3">
      <c r="A59" s="36" t="s">
        <v>90</v>
      </c>
      <c r="B59" s="39">
        <v>44001</v>
      </c>
      <c r="C59" s="53">
        <v>389000.13</v>
      </c>
      <c r="D59" s="36">
        <v>0</v>
      </c>
      <c r="E59" s="45">
        <v>0</v>
      </c>
    </row>
    <row r="60" spans="1:5" x14ac:dyDescent="0.3">
      <c r="A60" s="36" t="s">
        <v>91</v>
      </c>
      <c r="B60" s="39">
        <v>44001</v>
      </c>
      <c r="C60" s="51">
        <v>339925.17</v>
      </c>
      <c r="D60" s="36">
        <v>0</v>
      </c>
      <c r="E60" s="45">
        <v>0</v>
      </c>
    </row>
    <row r="61" spans="1:5" x14ac:dyDescent="0.3">
      <c r="A61" s="36" t="s">
        <v>92</v>
      </c>
      <c r="B61" s="39">
        <v>44012</v>
      </c>
      <c r="C61" s="51">
        <v>651022.75</v>
      </c>
      <c r="D61" s="36">
        <v>0</v>
      </c>
      <c r="E61" s="47">
        <v>0</v>
      </c>
    </row>
    <row r="62" spans="1:5" x14ac:dyDescent="0.3">
      <c r="A62" s="36" t="s">
        <v>93</v>
      </c>
      <c r="B62" s="39">
        <v>44012</v>
      </c>
      <c r="C62" s="51">
        <v>69973.5</v>
      </c>
      <c r="D62" s="36">
        <v>0</v>
      </c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31363661.160000004</v>
      </c>
      <c r="D72" s="59">
        <f>D36+SUM(D40:D71)</f>
        <v>1</v>
      </c>
      <c r="E72" s="54">
        <f>E36+SUM(E40:E71)</f>
        <v>266.18</v>
      </c>
    </row>
    <row r="73" spans="1:5" x14ac:dyDescent="0.3">
      <c r="A73" s="25"/>
      <c r="B73" s="26"/>
      <c r="C73" s="27"/>
      <c r="D73" s="25"/>
      <c r="E73" s="56">
        <f>+E72/C72</f>
        <v>8.4868918409141477E-6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orientation="portrait" r:id="rId1"/>
  <headerFooter>
    <oddFooter>&amp;LSGCSD&amp;CPage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topLeftCell="A25" zoomScaleNormal="100" workbookViewId="0">
      <selection activeCell="B40" sqref="B4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94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47</v>
      </c>
      <c r="B3" s="41">
        <v>44026</v>
      </c>
      <c r="C3" s="50">
        <v>87261.78</v>
      </c>
      <c r="D3" s="38">
        <v>0</v>
      </c>
      <c r="E3" s="55">
        <v>0</v>
      </c>
    </row>
    <row r="4" spans="1:6" x14ac:dyDescent="0.3">
      <c r="A4" s="36" t="s">
        <v>48</v>
      </c>
      <c r="B4" s="41">
        <v>44026</v>
      </c>
      <c r="C4" s="51">
        <v>962357.71</v>
      </c>
      <c r="D4" s="38">
        <v>0</v>
      </c>
      <c r="E4" s="45">
        <v>0</v>
      </c>
    </row>
    <row r="5" spans="1:6" x14ac:dyDescent="0.3">
      <c r="A5" s="36" t="s">
        <v>13</v>
      </c>
      <c r="B5" s="41">
        <v>44027</v>
      </c>
      <c r="C5" s="51">
        <v>406152.7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95</v>
      </c>
      <c r="B6" s="39">
        <v>44041</v>
      </c>
      <c r="C6" s="51">
        <v>202262.12</v>
      </c>
      <c r="D6" s="36">
        <v>0</v>
      </c>
      <c r="E6" s="47">
        <v>0</v>
      </c>
    </row>
    <row r="7" spans="1:6" x14ac:dyDescent="0.3">
      <c r="A7" s="36" t="s">
        <v>49</v>
      </c>
      <c r="B7" s="39">
        <v>44041</v>
      </c>
      <c r="C7" s="51">
        <v>948640.13</v>
      </c>
      <c r="D7" s="36">
        <v>0</v>
      </c>
      <c r="E7" s="47">
        <v>0</v>
      </c>
    </row>
    <row r="8" spans="1:6" x14ac:dyDescent="0.3">
      <c r="A8" s="36" t="s">
        <v>32</v>
      </c>
      <c r="B8" s="39">
        <v>44041</v>
      </c>
      <c r="C8" s="51">
        <v>181664.09</v>
      </c>
      <c r="D8" s="36">
        <v>0</v>
      </c>
      <c r="E8" s="47">
        <v>0</v>
      </c>
    </row>
    <row r="9" spans="1:6" x14ac:dyDescent="0.3">
      <c r="A9" s="36" t="s">
        <v>51</v>
      </c>
      <c r="B9" s="39">
        <v>44057</v>
      </c>
      <c r="C9" s="51">
        <v>638922.67000000004</v>
      </c>
      <c r="D9" s="44">
        <v>0</v>
      </c>
      <c r="E9" s="45">
        <v>0</v>
      </c>
    </row>
    <row r="10" spans="1:6" x14ac:dyDescent="0.3">
      <c r="A10" s="36" t="s">
        <v>36</v>
      </c>
      <c r="B10" s="39">
        <v>44057</v>
      </c>
      <c r="C10" s="52">
        <v>27242.63</v>
      </c>
      <c r="D10" s="44">
        <v>0</v>
      </c>
      <c r="E10" s="45">
        <v>0</v>
      </c>
    </row>
    <row r="11" spans="1:6" x14ac:dyDescent="0.3">
      <c r="A11" s="37" t="s">
        <v>96</v>
      </c>
      <c r="B11" s="39">
        <v>44071</v>
      </c>
      <c r="C11" s="52">
        <v>1218161.29</v>
      </c>
      <c r="D11" s="44">
        <v>0</v>
      </c>
      <c r="E11" s="45">
        <v>0</v>
      </c>
    </row>
    <row r="12" spans="1:6" x14ac:dyDescent="0.3">
      <c r="A12" s="37" t="s">
        <v>39</v>
      </c>
      <c r="B12" s="39">
        <v>44071</v>
      </c>
      <c r="C12" s="52">
        <v>382914.05</v>
      </c>
      <c r="D12" s="44">
        <v>0</v>
      </c>
      <c r="E12" s="45">
        <v>0</v>
      </c>
    </row>
    <row r="13" spans="1:6" x14ac:dyDescent="0.3">
      <c r="A13" s="37" t="s">
        <v>53</v>
      </c>
      <c r="B13" s="39">
        <v>44085</v>
      </c>
      <c r="C13" s="52">
        <v>514321.91</v>
      </c>
      <c r="D13" s="44">
        <v>0</v>
      </c>
      <c r="E13" s="45">
        <v>0</v>
      </c>
    </row>
    <row r="14" spans="1:6" x14ac:dyDescent="0.3">
      <c r="A14" s="37" t="s">
        <v>40</v>
      </c>
      <c r="B14" s="39">
        <v>44085</v>
      </c>
      <c r="C14" s="52">
        <v>5582.5</v>
      </c>
      <c r="D14" s="44">
        <v>0</v>
      </c>
      <c r="E14" s="45">
        <v>0</v>
      </c>
    </row>
    <row r="15" spans="1:6" x14ac:dyDescent="0.3">
      <c r="A15" s="37" t="s">
        <v>97</v>
      </c>
      <c r="B15" s="39">
        <v>44099</v>
      </c>
      <c r="C15" s="52">
        <v>1168239.43</v>
      </c>
      <c r="D15" s="44">
        <v>0</v>
      </c>
      <c r="E15" s="45">
        <v>0</v>
      </c>
    </row>
    <row r="16" spans="1:6" x14ac:dyDescent="0.3">
      <c r="A16" s="37" t="s">
        <v>41</v>
      </c>
      <c r="B16" s="39">
        <v>44099</v>
      </c>
      <c r="C16" s="52">
        <v>8980</v>
      </c>
      <c r="D16" s="44">
        <v>0</v>
      </c>
      <c r="E16" s="45">
        <v>0</v>
      </c>
    </row>
    <row r="17" spans="1:5" x14ac:dyDescent="0.3">
      <c r="A17" s="37" t="s">
        <v>55</v>
      </c>
      <c r="B17" s="39">
        <v>44113</v>
      </c>
      <c r="C17" s="52">
        <v>654675.11</v>
      </c>
      <c r="D17" s="44">
        <v>0</v>
      </c>
      <c r="E17" s="45">
        <v>0</v>
      </c>
    </row>
    <row r="18" spans="1:5" x14ac:dyDescent="0.3">
      <c r="A18" s="36" t="s">
        <v>42</v>
      </c>
      <c r="B18" s="39">
        <v>44113</v>
      </c>
      <c r="C18" s="51">
        <v>415057.41</v>
      </c>
      <c r="D18" s="44">
        <v>0</v>
      </c>
      <c r="E18" s="45">
        <v>0</v>
      </c>
    </row>
    <row r="19" spans="1:5" x14ac:dyDescent="0.3">
      <c r="A19" s="36" t="s">
        <v>56</v>
      </c>
      <c r="B19" s="39">
        <v>44127</v>
      </c>
      <c r="C19" s="52">
        <v>393648.46</v>
      </c>
      <c r="D19" s="44">
        <v>0</v>
      </c>
      <c r="E19" s="45">
        <v>0</v>
      </c>
    </row>
    <row r="20" spans="1:5" x14ac:dyDescent="0.3">
      <c r="A20" s="36" t="s">
        <v>43</v>
      </c>
      <c r="B20" s="39">
        <v>44127</v>
      </c>
      <c r="C20" s="53">
        <v>69520</v>
      </c>
      <c r="D20" s="44">
        <v>0</v>
      </c>
      <c r="E20" s="45">
        <v>0</v>
      </c>
    </row>
    <row r="21" spans="1:5" x14ac:dyDescent="0.3">
      <c r="A21" s="36" t="s">
        <v>59</v>
      </c>
      <c r="B21" s="39">
        <v>44131</v>
      </c>
      <c r="C21" s="53">
        <v>40416.6</v>
      </c>
      <c r="D21" s="36">
        <v>0</v>
      </c>
      <c r="E21" s="45">
        <v>0</v>
      </c>
    </row>
    <row r="22" spans="1:5" x14ac:dyDescent="0.3">
      <c r="A22" s="36" t="s">
        <v>98</v>
      </c>
      <c r="B22" s="39">
        <v>44141</v>
      </c>
      <c r="C22" s="53">
        <v>1039965.99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44141</v>
      </c>
      <c r="C23" s="51">
        <v>273108</v>
      </c>
      <c r="D23" s="36">
        <v>0</v>
      </c>
      <c r="E23" s="45">
        <v>0</v>
      </c>
    </row>
    <row r="24" spans="1:5" x14ac:dyDescent="0.3">
      <c r="A24" s="36" t="s">
        <v>99</v>
      </c>
      <c r="B24" s="39">
        <v>44155</v>
      </c>
      <c r="C24" s="51">
        <v>720358.46</v>
      </c>
      <c r="D24" s="36">
        <v>0</v>
      </c>
      <c r="E24" s="47">
        <v>0</v>
      </c>
    </row>
    <row r="25" spans="1:5" x14ac:dyDescent="0.3">
      <c r="A25" s="36" t="s">
        <v>61</v>
      </c>
      <c r="B25" s="39">
        <v>44155</v>
      </c>
      <c r="C25" s="51">
        <v>443280.7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44169</v>
      </c>
      <c r="C26" s="51">
        <v>1006631.23</v>
      </c>
      <c r="D26" s="36">
        <v>0</v>
      </c>
      <c r="E26" s="47">
        <v>0</v>
      </c>
    </row>
    <row r="27" spans="1:5" x14ac:dyDescent="0.3">
      <c r="A27" s="36" t="s">
        <v>64</v>
      </c>
      <c r="B27" s="39">
        <v>44169</v>
      </c>
      <c r="C27" s="51">
        <v>95313</v>
      </c>
      <c r="D27" s="36">
        <v>0</v>
      </c>
      <c r="E27" s="47">
        <v>0</v>
      </c>
    </row>
    <row r="28" spans="1:5" x14ac:dyDescent="0.3">
      <c r="A28" s="36" t="s">
        <v>100</v>
      </c>
      <c r="B28" s="39">
        <v>44183</v>
      </c>
      <c r="C28" s="51">
        <v>1013616.69</v>
      </c>
      <c r="D28" s="36">
        <v>0</v>
      </c>
      <c r="E28" s="47">
        <v>0</v>
      </c>
    </row>
    <row r="29" spans="1:5" x14ac:dyDescent="0.3">
      <c r="A29" s="36" t="s">
        <v>66</v>
      </c>
      <c r="B29" s="39">
        <v>44181</v>
      </c>
      <c r="C29" s="51">
        <v>238191</v>
      </c>
      <c r="D29" s="36">
        <v>0</v>
      </c>
      <c r="E29" s="48">
        <v>0</v>
      </c>
    </row>
    <row r="30" spans="1:5" x14ac:dyDescent="0.3">
      <c r="A30" s="36" t="s">
        <v>65</v>
      </c>
      <c r="B30" s="39">
        <v>44202</v>
      </c>
      <c r="C30" s="51">
        <v>916619.08</v>
      </c>
      <c r="D30" s="36">
        <v>0</v>
      </c>
      <c r="E30" s="47">
        <v>0</v>
      </c>
    </row>
    <row r="31" spans="1:5" x14ac:dyDescent="0.3">
      <c r="A31" s="36" t="s">
        <v>68</v>
      </c>
      <c r="B31" s="39">
        <v>44202</v>
      </c>
      <c r="C31" s="51">
        <v>10000</v>
      </c>
      <c r="D31" s="36">
        <v>0</v>
      </c>
      <c r="E31" s="47">
        <v>0</v>
      </c>
    </row>
    <row r="32" spans="1:5" x14ac:dyDescent="0.3">
      <c r="A32" s="36" t="s">
        <v>101</v>
      </c>
      <c r="B32" s="39">
        <v>44211</v>
      </c>
      <c r="C32" s="51">
        <v>159564.06</v>
      </c>
      <c r="D32" s="57">
        <v>0</v>
      </c>
      <c r="E32" s="47">
        <v>0</v>
      </c>
    </row>
    <row r="33" spans="1:5" x14ac:dyDescent="0.3">
      <c r="A33" s="36" t="s">
        <v>70</v>
      </c>
      <c r="B33" s="39">
        <v>44211</v>
      </c>
      <c r="C33" s="51">
        <v>133601.44</v>
      </c>
      <c r="D33" s="36">
        <v>0</v>
      </c>
      <c r="E33" s="47">
        <v>0</v>
      </c>
    </row>
    <row r="34" spans="1:5" x14ac:dyDescent="0.3">
      <c r="A34" s="36" t="s">
        <v>102</v>
      </c>
      <c r="B34" s="39">
        <v>44225</v>
      </c>
      <c r="C34" s="51">
        <v>631897.94999999995</v>
      </c>
      <c r="D34" s="36">
        <v>0</v>
      </c>
      <c r="E34" s="47">
        <v>0</v>
      </c>
    </row>
    <row r="35" spans="1:5" x14ac:dyDescent="0.3">
      <c r="A35" s="36" t="s">
        <v>72</v>
      </c>
      <c r="B35" s="39">
        <v>44225</v>
      </c>
      <c r="C35" s="51">
        <v>115814.85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15123983.039999997</v>
      </c>
      <c r="D36" s="58">
        <f t="shared" ref="D36:E36" si="0">SUM(D3:D35)</f>
        <v>0</v>
      </c>
      <c r="E36" s="54">
        <f t="shared" si="0"/>
        <v>0</v>
      </c>
    </row>
    <row r="37" spans="1:5" x14ac:dyDescent="0.3">
      <c r="A37" s="25"/>
      <c r="B37" s="26"/>
      <c r="C37" s="27"/>
      <c r="D37" s="25"/>
      <c r="E37" s="56">
        <f>E36/C36</f>
        <v>0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69</v>
      </c>
      <c r="B40" s="41">
        <v>44239</v>
      </c>
      <c r="C40" s="50">
        <v>1002940.5</v>
      </c>
      <c r="D40" s="38">
        <v>0</v>
      </c>
      <c r="E40" s="55">
        <v>0</v>
      </c>
    </row>
    <row r="41" spans="1:5" x14ac:dyDescent="0.3">
      <c r="A41" s="36" t="s">
        <v>103</v>
      </c>
      <c r="B41" s="41">
        <v>44253</v>
      </c>
      <c r="C41" s="51">
        <v>828587.87</v>
      </c>
      <c r="D41" s="38">
        <v>0</v>
      </c>
      <c r="E41" s="45">
        <v>0</v>
      </c>
    </row>
    <row r="42" spans="1:5" x14ac:dyDescent="0.3">
      <c r="A42" s="36" t="s">
        <v>104</v>
      </c>
      <c r="B42" s="39">
        <v>44267</v>
      </c>
      <c r="C42" s="51">
        <v>979677.76</v>
      </c>
      <c r="D42" s="36">
        <v>0</v>
      </c>
      <c r="E42" s="47">
        <v>0</v>
      </c>
    </row>
    <row r="43" spans="1:5" x14ac:dyDescent="0.3">
      <c r="A43" s="36" t="s">
        <v>73</v>
      </c>
      <c r="B43" s="39">
        <v>44281</v>
      </c>
      <c r="C43" s="51">
        <v>984210.63</v>
      </c>
      <c r="D43" s="36">
        <v>0</v>
      </c>
      <c r="E43" s="47">
        <v>0</v>
      </c>
    </row>
    <row r="44" spans="1:5" x14ac:dyDescent="0.3">
      <c r="A44" s="36" t="s">
        <v>77</v>
      </c>
      <c r="B44" s="39">
        <v>44279</v>
      </c>
      <c r="C44" s="51">
        <v>78970.67</v>
      </c>
      <c r="D44" s="36">
        <v>0</v>
      </c>
      <c r="E44" s="47">
        <v>0</v>
      </c>
    </row>
    <row r="45" spans="1:5" x14ac:dyDescent="0.3">
      <c r="A45" s="36" t="s">
        <v>105</v>
      </c>
      <c r="B45" s="39">
        <v>44295</v>
      </c>
      <c r="C45" s="51">
        <v>944706.94</v>
      </c>
      <c r="D45" s="36">
        <v>0</v>
      </c>
      <c r="E45" s="47">
        <v>0</v>
      </c>
    </row>
    <row r="46" spans="1:5" x14ac:dyDescent="0.3">
      <c r="A46" s="36" t="s">
        <v>79</v>
      </c>
      <c r="B46" s="39">
        <v>44309</v>
      </c>
      <c r="C46" s="51">
        <v>717372.37</v>
      </c>
      <c r="D46" s="36">
        <v>0</v>
      </c>
      <c r="E46" s="47">
        <v>0</v>
      </c>
    </row>
    <row r="47" spans="1:5" x14ac:dyDescent="0.3">
      <c r="A47" s="36" t="s">
        <v>106</v>
      </c>
      <c r="B47" s="39">
        <v>44323</v>
      </c>
      <c r="C47" s="52">
        <v>1188202.46</v>
      </c>
      <c r="D47" s="44">
        <v>0</v>
      </c>
      <c r="E47" s="45">
        <v>0</v>
      </c>
    </row>
    <row r="48" spans="1:5" x14ac:dyDescent="0.3">
      <c r="A48" s="37" t="s">
        <v>74</v>
      </c>
      <c r="B48" s="39">
        <v>44321</v>
      </c>
      <c r="C48" s="52">
        <v>568.9</v>
      </c>
      <c r="D48" s="44">
        <v>0</v>
      </c>
      <c r="E48" s="45">
        <v>0</v>
      </c>
    </row>
    <row r="49" spans="1:5" x14ac:dyDescent="0.3">
      <c r="A49" s="37" t="s">
        <v>81</v>
      </c>
      <c r="B49" s="39">
        <v>44337</v>
      </c>
      <c r="C49" s="52">
        <v>857209.73</v>
      </c>
      <c r="D49" s="44">
        <v>0</v>
      </c>
      <c r="E49" s="45">
        <v>0</v>
      </c>
    </row>
    <row r="50" spans="1:5" x14ac:dyDescent="0.3">
      <c r="A50" s="37" t="s">
        <v>78</v>
      </c>
      <c r="B50" s="39">
        <v>44337</v>
      </c>
      <c r="C50" s="52">
        <v>15000</v>
      </c>
      <c r="D50" s="44">
        <v>0</v>
      </c>
      <c r="E50" s="45">
        <v>0</v>
      </c>
    </row>
    <row r="51" spans="1:5" x14ac:dyDescent="0.3">
      <c r="A51" s="37" t="s">
        <v>107</v>
      </c>
      <c r="B51" s="39">
        <v>44351</v>
      </c>
      <c r="C51" s="52">
        <v>999752.02</v>
      </c>
      <c r="D51" s="44">
        <v>1</v>
      </c>
      <c r="E51" s="45">
        <v>142.5</v>
      </c>
    </row>
    <row r="52" spans="1:5" x14ac:dyDescent="0.3">
      <c r="A52" s="37" t="s">
        <v>108</v>
      </c>
      <c r="B52" s="39">
        <v>44365</v>
      </c>
      <c r="C52" s="52">
        <v>875695.14</v>
      </c>
      <c r="D52" s="44">
        <v>0</v>
      </c>
      <c r="E52" s="45">
        <v>0</v>
      </c>
    </row>
    <row r="53" spans="1:5" x14ac:dyDescent="0.3">
      <c r="A53" s="37" t="s">
        <v>92</v>
      </c>
      <c r="B53" s="39">
        <v>44377</v>
      </c>
      <c r="C53" s="52">
        <v>1122135.9099999999</v>
      </c>
      <c r="D53" s="44">
        <v>2</v>
      </c>
      <c r="E53" s="45">
        <f>240+22408</f>
        <v>22648</v>
      </c>
    </row>
    <row r="54" spans="1:5" x14ac:dyDescent="0.3">
      <c r="A54" s="37" t="s">
        <v>80</v>
      </c>
      <c r="B54" s="39">
        <v>44376</v>
      </c>
      <c r="C54" s="52">
        <v>55928.62</v>
      </c>
      <c r="D54" s="44">
        <v>0</v>
      </c>
      <c r="E54" s="45">
        <v>0</v>
      </c>
    </row>
    <row r="55" spans="1:5" x14ac:dyDescent="0.3">
      <c r="A55" s="36"/>
      <c r="B55" s="39"/>
      <c r="C55" s="51"/>
      <c r="D55" s="44"/>
      <c r="E55" s="45">
        <v>0</v>
      </c>
    </row>
    <row r="56" spans="1:5" x14ac:dyDescent="0.3">
      <c r="A56" s="36"/>
      <c r="B56" s="39"/>
      <c r="C56" s="52"/>
      <c r="D56" s="44"/>
      <c r="E56" s="45">
        <v>0</v>
      </c>
    </row>
    <row r="57" spans="1:5" x14ac:dyDescent="0.3">
      <c r="A57" s="36"/>
      <c r="B57" s="39"/>
      <c r="C57" s="53"/>
      <c r="D57" s="44"/>
      <c r="E57" s="45">
        <v>0</v>
      </c>
    </row>
    <row r="58" spans="1:5" x14ac:dyDescent="0.3">
      <c r="A58" s="36"/>
      <c r="B58" s="39"/>
      <c r="C58" s="53"/>
      <c r="D58" s="36"/>
      <c r="E58" s="45">
        <v>0</v>
      </c>
    </row>
    <row r="59" spans="1:5" x14ac:dyDescent="0.3">
      <c r="A59" s="36"/>
      <c r="B59" s="39"/>
      <c r="C59" s="53"/>
      <c r="D59" s="36"/>
      <c r="E59" s="45">
        <v>0</v>
      </c>
    </row>
    <row r="60" spans="1:5" x14ac:dyDescent="0.3">
      <c r="A60" s="36"/>
      <c r="B60" s="39"/>
      <c r="C60" s="51"/>
      <c r="D60" s="36"/>
      <c r="E60" s="45">
        <v>0</v>
      </c>
    </row>
    <row r="61" spans="1:5" x14ac:dyDescent="0.3">
      <c r="A61" s="36"/>
      <c r="B61" s="39"/>
      <c r="C61" s="51"/>
      <c r="D61" s="36"/>
      <c r="E61" s="47">
        <v>0</v>
      </c>
    </row>
    <row r="62" spans="1:5" x14ac:dyDescent="0.3">
      <c r="A62" s="36"/>
      <c r="B62" s="39"/>
      <c r="C62" s="51"/>
      <c r="D62" s="36"/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25774942.559999995</v>
      </c>
      <c r="D72" s="59">
        <f>D36+SUM(D40:D71)</f>
        <v>3</v>
      </c>
      <c r="E72" s="54">
        <f>E36+SUM(E40:E71)</f>
        <v>22790.5</v>
      </c>
    </row>
    <row r="73" spans="1:5" x14ac:dyDescent="0.3">
      <c r="A73" s="25"/>
      <c r="B73" s="26"/>
      <c r="C73" s="27"/>
      <c r="D73" s="25"/>
      <c r="E73" s="56">
        <f>+E72/C72</f>
        <v>8.8421147581405144E-4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"/>
  <sheetViews>
    <sheetView topLeftCell="A37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109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46</v>
      </c>
      <c r="B3" s="41">
        <v>44393</v>
      </c>
      <c r="C3" s="50">
        <v>1442215.48</v>
      </c>
      <c r="D3" s="38">
        <v>0</v>
      </c>
      <c r="E3" s="55">
        <v>0</v>
      </c>
    </row>
    <row r="4" spans="1:6" x14ac:dyDescent="0.3">
      <c r="A4" s="36" t="s">
        <v>49</v>
      </c>
      <c r="B4" s="41">
        <v>44393</v>
      </c>
      <c r="C4" s="51">
        <v>218486.9</v>
      </c>
      <c r="D4" s="38">
        <v>0</v>
      </c>
      <c r="E4" s="45">
        <v>0</v>
      </c>
    </row>
    <row r="5" spans="1:6" x14ac:dyDescent="0.3">
      <c r="A5" s="36" t="s">
        <v>47</v>
      </c>
      <c r="B5" s="41">
        <v>44407</v>
      </c>
      <c r="C5" s="51">
        <v>118814.29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51</v>
      </c>
      <c r="B6" s="39">
        <v>44407</v>
      </c>
      <c r="C6" s="51">
        <v>226933.87</v>
      </c>
      <c r="D6" s="36">
        <v>0</v>
      </c>
      <c r="E6" s="47">
        <v>0</v>
      </c>
    </row>
    <row r="7" spans="1:6" x14ac:dyDescent="0.3">
      <c r="A7" s="36" t="s">
        <v>96</v>
      </c>
      <c r="B7" s="39">
        <v>44424</v>
      </c>
      <c r="C7" s="51">
        <v>1229830.24</v>
      </c>
      <c r="D7" s="36">
        <v>0</v>
      </c>
      <c r="E7" s="47">
        <v>0</v>
      </c>
    </row>
    <row r="8" spans="1:6" x14ac:dyDescent="0.3">
      <c r="A8" s="36" t="s">
        <v>13</v>
      </c>
      <c r="B8" s="39">
        <v>44424</v>
      </c>
      <c r="C8" s="51">
        <v>19500</v>
      </c>
      <c r="D8" s="36">
        <v>0</v>
      </c>
      <c r="E8" s="47">
        <v>0</v>
      </c>
    </row>
    <row r="9" spans="1:6" x14ac:dyDescent="0.3">
      <c r="A9" s="36" t="s">
        <v>53</v>
      </c>
      <c r="B9" s="39">
        <v>44435</v>
      </c>
      <c r="C9" s="51">
        <v>758954.76</v>
      </c>
      <c r="D9" s="44">
        <v>0</v>
      </c>
      <c r="E9" s="45">
        <v>0</v>
      </c>
    </row>
    <row r="10" spans="1:6" x14ac:dyDescent="0.3">
      <c r="A10" s="36" t="s">
        <v>32</v>
      </c>
      <c r="B10" s="39">
        <v>44435</v>
      </c>
      <c r="C10" s="52">
        <v>487878.48</v>
      </c>
      <c r="D10" s="44">
        <v>0</v>
      </c>
      <c r="E10" s="45">
        <v>0</v>
      </c>
    </row>
    <row r="11" spans="1:6" x14ac:dyDescent="0.3">
      <c r="A11" s="37" t="s">
        <v>56</v>
      </c>
      <c r="B11" s="39">
        <v>44449</v>
      </c>
      <c r="C11" s="52">
        <v>942179.26</v>
      </c>
      <c r="D11" s="44">
        <v>0</v>
      </c>
      <c r="E11" s="45">
        <v>0</v>
      </c>
    </row>
    <row r="12" spans="1:6" x14ac:dyDescent="0.3">
      <c r="A12" s="37" t="s">
        <v>58</v>
      </c>
      <c r="B12" s="39">
        <v>44463</v>
      </c>
      <c r="C12" s="52">
        <v>503887.2</v>
      </c>
      <c r="D12" s="44">
        <v>0</v>
      </c>
      <c r="E12" s="45">
        <v>0</v>
      </c>
    </row>
    <row r="13" spans="1:6" x14ac:dyDescent="0.3">
      <c r="A13" s="37" t="s">
        <v>36</v>
      </c>
      <c r="B13" s="39">
        <v>44477</v>
      </c>
      <c r="C13" s="52">
        <v>154839</v>
      </c>
      <c r="D13" s="44">
        <v>0</v>
      </c>
      <c r="E13" s="45">
        <v>0</v>
      </c>
    </row>
    <row r="14" spans="1:6" x14ac:dyDescent="0.3">
      <c r="A14" s="37" t="s">
        <v>62</v>
      </c>
      <c r="B14" s="39">
        <v>44477</v>
      </c>
      <c r="C14" s="52">
        <v>1134913.54</v>
      </c>
      <c r="D14" s="44">
        <v>0</v>
      </c>
      <c r="E14" s="45">
        <v>0</v>
      </c>
    </row>
    <row r="15" spans="1:6" x14ac:dyDescent="0.3">
      <c r="A15" s="37" t="s">
        <v>65</v>
      </c>
      <c r="B15" s="39">
        <v>44491</v>
      </c>
      <c r="C15" s="52">
        <v>831382.56</v>
      </c>
      <c r="D15" s="44">
        <v>0</v>
      </c>
      <c r="E15" s="45">
        <v>0</v>
      </c>
    </row>
    <row r="16" spans="1:6" x14ac:dyDescent="0.3">
      <c r="A16" s="37" t="s">
        <v>102</v>
      </c>
      <c r="B16" s="39">
        <v>44505</v>
      </c>
      <c r="C16" s="52">
        <v>1333965.6599999999</v>
      </c>
      <c r="D16" s="44">
        <v>0</v>
      </c>
      <c r="E16" s="45">
        <v>0</v>
      </c>
    </row>
    <row r="17" spans="1:5" x14ac:dyDescent="0.3">
      <c r="A17" s="37" t="s">
        <v>39</v>
      </c>
      <c r="B17" s="39">
        <v>44505</v>
      </c>
      <c r="C17" s="52">
        <v>152911.17000000001</v>
      </c>
      <c r="D17" s="44">
        <v>0</v>
      </c>
      <c r="E17" s="45">
        <v>0</v>
      </c>
    </row>
    <row r="18" spans="1:5" x14ac:dyDescent="0.3">
      <c r="A18" s="36" t="s">
        <v>103</v>
      </c>
      <c r="B18" s="39">
        <v>44519</v>
      </c>
      <c r="C18" s="51">
        <v>889905.93</v>
      </c>
      <c r="D18" s="44">
        <v>0</v>
      </c>
      <c r="E18" s="45">
        <v>0</v>
      </c>
    </row>
    <row r="19" spans="1:5" x14ac:dyDescent="0.3">
      <c r="A19" s="36" t="s">
        <v>76</v>
      </c>
      <c r="B19" s="39">
        <v>44533</v>
      </c>
      <c r="C19" s="52">
        <v>1010871.45</v>
      </c>
      <c r="D19" s="44">
        <v>0</v>
      </c>
      <c r="E19" s="45">
        <v>0</v>
      </c>
    </row>
    <row r="20" spans="1:5" x14ac:dyDescent="0.3">
      <c r="A20" s="36" t="s">
        <v>75</v>
      </c>
      <c r="B20" s="39">
        <v>44547</v>
      </c>
      <c r="C20" s="53">
        <v>931975.56</v>
      </c>
      <c r="D20" s="44">
        <v>0</v>
      </c>
      <c r="E20" s="45">
        <v>0</v>
      </c>
    </row>
    <row r="21" spans="1:5" x14ac:dyDescent="0.3">
      <c r="A21" s="36" t="s">
        <v>40</v>
      </c>
      <c r="B21" s="39">
        <v>44547</v>
      </c>
      <c r="C21" s="53">
        <v>75687</v>
      </c>
      <c r="D21" s="36">
        <v>0</v>
      </c>
      <c r="E21" s="45">
        <v>0</v>
      </c>
    </row>
    <row r="22" spans="1:5" x14ac:dyDescent="0.3">
      <c r="A22" s="36" t="s">
        <v>81</v>
      </c>
      <c r="B22" s="39">
        <v>44568</v>
      </c>
      <c r="C22" s="53">
        <v>1049034.99</v>
      </c>
      <c r="D22" s="36">
        <v>0</v>
      </c>
      <c r="E22" s="45">
        <v>0</v>
      </c>
    </row>
    <row r="23" spans="1:5" x14ac:dyDescent="0.3">
      <c r="A23" s="36" t="s">
        <v>83</v>
      </c>
      <c r="B23" s="39">
        <v>44582</v>
      </c>
      <c r="C23" s="51">
        <v>731526.04</v>
      </c>
      <c r="D23" s="36">
        <v>0</v>
      </c>
      <c r="E23" s="45">
        <v>0</v>
      </c>
    </row>
    <row r="24" spans="1:5" x14ac:dyDescent="0.3">
      <c r="A24" s="36" t="s">
        <v>41</v>
      </c>
      <c r="B24" s="39">
        <v>44582</v>
      </c>
      <c r="C24" s="51">
        <v>110102</v>
      </c>
      <c r="D24" s="36">
        <v>0</v>
      </c>
      <c r="E24" s="47">
        <v>0</v>
      </c>
    </row>
    <row r="25" spans="1:5" x14ac:dyDescent="0.3">
      <c r="A25" s="36" t="s">
        <v>88</v>
      </c>
      <c r="B25" s="39">
        <v>44596</v>
      </c>
      <c r="C25" s="51">
        <v>1110818.3600000001</v>
      </c>
      <c r="D25" s="36">
        <v>2</v>
      </c>
      <c r="E25" s="32">
        <f>144+2338.45</f>
        <v>2482.4499999999998</v>
      </c>
    </row>
    <row r="26" spans="1:5" x14ac:dyDescent="0.3">
      <c r="A26" s="36" t="s">
        <v>108</v>
      </c>
      <c r="B26" s="39">
        <v>44610</v>
      </c>
      <c r="C26" s="51">
        <v>1068478.43</v>
      </c>
      <c r="D26" s="36">
        <v>2</v>
      </c>
      <c r="E26" s="32">
        <f>1244+76.86</f>
        <v>1320.86</v>
      </c>
    </row>
    <row r="27" spans="1:5" x14ac:dyDescent="0.3">
      <c r="A27" s="36" t="s">
        <v>42</v>
      </c>
      <c r="B27" s="39">
        <v>44610</v>
      </c>
      <c r="C27" s="51">
        <v>76541.990000000005</v>
      </c>
      <c r="D27" s="36">
        <v>0</v>
      </c>
      <c r="E27" s="32">
        <v>0</v>
      </c>
    </row>
    <row r="28" spans="1:5" x14ac:dyDescent="0.3">
      <c r="A28" s="36" t="s">
        <v>110</v>
      </c>
      <c r="B28" s="39">
        <v>44624</v>
      </c>
      <c r="C28" s="51">
        <v>1069141.05</v>
      </c>
      <c r="D28" s="36">
        <v>1</v>
      </c>
      <c r="E28" s="32">
        <v>350</v>
      </c>
    </row>
    <row r="29" spans="1:5" x14ac:dyDescent="0.3">
      <c r="A29" s="36" t="s">
        <v>111</v>
      </c>
      <c r="B29" s="39">
        <v>44638</v>
      </c>
      <c r="C29" s="51">
        <v>767574.42</v>
      </c>
      <c r="D29" s="36">
        <v>0</v>
      </c>
      <c r="E29" s="48">
        <v>0</v>
      </c>
    </row>
    <row r="30" spans="1:5" x14ac:dyDescent="0.3">
      <c r="A30" s="36" t="s">
        <v>112</v>
      </c>
      <c r="B30" s="39">
        <v>44652</v>
      </c>
      <c r="C30" s="51">
        <v>1188698.44</v>
      </c>
      <c r="D30" s="36">
        <v>0</v>
      </c>
      <c r="E30" s="47">
        <v>0</v>
      </c>
    </row>
    <row r="31" spans="1:5" x14ac:dyDescent="0.3">
      <c r="A31" s="36" t="s">
        <v>113</v>
      </c>
      <c r="B31" s="39">
        <v>44666</v>
      </c>
      <c r="C31" s="51">
        <v>890967.09</v>
      </c>
      <c r="D31" s="36">
        <v>1</v>
      </c>
      <c r="E31" s="47">
        <v>82.06</v>
      </c>
    </row>
    <row r="32" spans="1:5" x14ac:dyDescent="0.3">
      <c r="A32" s="36" t="s">
        <v>43</v>
      </c>
      <c r="B32" s="39">
        <v>44666</v>
      </c>
      <c r="C32" s="51">
        <v>56813.34</v>
      </c>
      <c r="D32" s="57">
        <v>0</v>
      </c>
      <c r="E32" s="47">
        <v>0</v>
      </c>
    </row>
    <row r="33" spans="1:5" x14ac:dyDescent="0.3">
      <c r="A33" s="36" t="s">
        <v>114</v>
      </c>
      <c r="B33" s="39">
        <v>44687</v>
      </c>
      <c r="C33" s="51">
        <v>1284450.52</v>
      </c>
      <c r="D33" s="36">
        <v>0</v>
      </c>
      <c r="E33" s="47">
        <v>0</v>
      </c>
    </row>
    <row r="34" spans="1:5" x14ac:dyDescent="0.3">
      <c r="A34" s="36" t="s">
        <v>115</v>
      </c>
      <c r="B34" s="39">
        <v>44701</v>
      </c>
      <c r="C34" s="51">
        <v>1022048.77</v>
      </c>
      <c r="D34" s="36">
        <v>0</v>
      </c>
      <c r="E34" s="47">
        <v>0</v>
      </c>
    </row>
    <row r="35" spans="1:5" x14ac:dyDescent="0.3">
      <c r="A35" s="36" t="s">
        <v>45</v>
      </c>
      <c r="B35" s="39">
        <v>44701</v>
      </c>
      <c r="C35" s="51">
        <v>298117.75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23189445.539999999</v>
      </c>
      <c r="D36" s="58">
        <f t="shared" ref="D36:E36" si="0">SUM(D3:D35)</f>
        <v>6</v>
      </c>
      <c r="E36" s="54">
        <f t="shared" si="0"/>
        <v>4235.37</v>
      </c>
    </row>
    <row r="37" spans="1:5" x14ac:dyDescent="0.3">
      <c r="A37" s="25"/>
      <c r="B37" s="26"/>
      <c r="C37" s="27"/>
      <c r="D37" s="25"/>
      <c r="E37" s="56">
        <f>E36/C36</f>
        <v>1.8264214177498615E-4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43" t="s">
        <v>0</v>
      </c>
      <c r="B39" s="61" t="s">
        <v>1</v>
      </c>
      <c r="C39" s="64" t="s">
        <v>3</v>
      </c>
      <c r="D39" s="43" t="s">
        <v>2</v>
      </c>
      <c r="E39" s="24" t="s">
        <v>4</v>
      </c>
    </row>
    <row r="40" spans="1:5" x14ac:dyDescent="0.3">
      <c r="A40" s="43" t="s">
        <v>116</v>
      </c>
      <c r="B40" s="61">
        <v>44715</v>
      </c>
      <c r="C40" s="66">
        <v>1275894.8999999999</v>
      </c>
      <c r="D40" s="43">
        <v>0</v>
      </c>
      <c r="E40" s="60">
        <v>0</v>
      </c>
    </row>
    <row r="41" spans="1:5" x14ac:dyDescent="0.3">
      <c r="A41" s="36" t="s">
        <v>61</v>
      </c>
      <c r="B41" s="39">
        <v>44715</v>
      </c>
      <c r="C41" s="67">
        <v>8794.7099999999991</v>
      </c>
      <c r="D41" s="36">
        <v>0</v>
      </c>
      <c r="E41" s="47">
        <v>0</v>
      </c>
    </row>
    <row r="42" spans="1:5" x14ac:dyDescent="0.3">
      <c r="A42" s="36" t="s">
        <v>117</v>
      </c>
      <c r="B42" s="39">
        <v>44729</v>
      </c>
      <c r="C42" s="67">
        <v>911766.92</v>
      </c>
      <c r="D42" s="36">
        <v>0</v>
      </c>
      <c r="E42" s="47">
        <v>0</v>
      </c>
    </row>
    <row r="43" spans="1:5" x14ac:dyDescent="0.3">
      <c r="A43" s="36" t="s">
        <v>64</v>
      </c>
      <c r="B43" s="39">
        <v>44729</v>
      </c>
      <c r="C43" s="67">
        <v>32712.17</v>
      </c>
      <c r="D43" s="36">
        <v>0</v>
      </c>
      <c r="E43" s="47">
        <v>0</v>
      </c>
    </row>
    <row r="44" spans="1:5" x14ac:dyDescent="0.3">
      <c r="A44" s="36" t="s">
        <v>66</v>
      </c>
      <c r="B44" s="39">
        <v>44742</v>
      </c>
      <c r="C44" s="67">
        <v>7155</v>
      </c>
      <c r="D44" s="36">
        <v>0</v>
      </c>
      <c r="E44" s="47">
        <v>0</v>
      </c>
    </row>
    <row r="45" spans="1:5" x14ac:dyDescent="0.3">
      <c r="A45" s="63" t="s">
        <v>119</v>
      </c>
      <c r="B45" s="65">
        <v>44742</v>
      </c>
      <c r="C45" s="68">
        <v>263035.12</v>
      </c>
      <c r="D45" s="36">
        <v>1</v>
      </c>
      <c r="E45" s="47">
        <v>226.25</v>
      </c>
    </row>
    <row r="46" spans="1:5" x14ac:dyDescent="0.3">
      <c r="A46" s="36"/>
      <c r="B46" s="39"/>
      <c r="C46" s="67"/>
      <c r="D46" s="36"/>
      <c r="E46" s="47">
        <v>0</v>
      </c>
    </row>
    <row r="47" spans="1:5" x14ac:dyDescent="0.3">
      <c r="A47" s="36"/>
      <c r="B47" s="39"/>
      <c r="C47" s="69"/>
      <c r="D47" s="36"/>
      <c r="E47" s="47">
        <v>0</v>
      </c>
    </row>
    <row r="48" spans="1:5" x14ac:dyDescent="0.3">
      <c r="A48" s="37"/>
      <c r="B48" s="39"/>
      <c r="C48" s="69"/>
      <c r="D48" s="36"/>
      <c r="E48" s="47">
        <v>0</v>
      </c>
    </row>
    <row r="49" spans="1:5" x14ac:dyDescent="0.3">
      <c r="A49" s="37"/>
      <c r="B49" s="39"/>
      <c r="C49" s="69"/>
      <c r="D49" s="36"/>
      <c r="E49" s="47">
        <v>0</v>
      </c>
    </row>
    <row r="50" spans="1:5" x14ac:dyDescent="0.3">
      <c r="A50" s="37"/>
      <c r="B50" s="39"/>
      <c r="C50" s="69"/>
      <c r="D50" s="36"/>
      <c r="E50" s="47">
        <v>0</v>
      </c>
    </row>
    <row r="51" spans="1:5" x14ac:dyDescent="0.3">
      <c r="A51" s="37"/>
      <c r="B51" s="39"/>
      <c r="C51" s="69"/>
      <c r="D51" s="36"/>
      <c r="E51" s="47">
        <v>0</v>
      </c>
    </row>
    <row r="52" spans="1:5" x14ac:dyDescent="0.3">
      <c r="A52" s="37"/>
      <c r="B52" s="39"/>
      <c r="C52" s="69"/>
      <c r="D52" s="36"/>
      <c r="E52" s="47">
        <v>0</v>
      </c>
    </row>
    <row r="53" spans="1:5" x14ac:dyDescent="0.3">
      <c r="A53" s="37"/>
      <c r="B53" s="39"/>
      <c r="C53" s="69"/>
      <c r="D53" s="36"/>
      <c r="E53" s="47">
        <v>0</v>
      </c>
    </row>
    <row r="54" spans="1:5" x14ac:dyDescent="0.3">
      <c r="A54" s="37"/>
      <c r="B54" s="39"/>
      <c r="C54" s="69"/>
      <c r="D54" s="36"/>
      <c r="E54" s="47">
        <v>0</v>
      </c>
    </row>
    <row r="55" spans="1:5" x14ac:dyDescent="0.3">
      <c r="A55" s="36"/>
      <c r="B55" s="39"/>
      <c r="C55" s="67"/>
      <c r="D55" s="36"/>
      <c r="E55" s="47">
        <v>0</v>
      </c>
    </row>
    <row r="56" spans="1:5" x14ac:dyDescent="0.3">
      <c r="A56" s="36"/>
      <c r="B56" s="39"/>
      <c r="C56" s="69"/>
      <c r="D56" s="36"/>
      <c r="E56" s="47">
        <v>0</v>
      </c>
    </row>
    <row r="57" spans="1:5" x14ac:dyDescent="0.3">
      <c r="A57" s="36"/>
      <c r="B57" s="39"/>
      <c r="C57" s="70"/>
      <c r="D57" s="36"/>
      <c r="E57" s="47">
        <v>0</v>
      </c>
    </row>
    <row r="58" spans="1:5" x14ac:dyDescent="0.3">
      <c r="A58" s="36"/>
      <c r="B58" s="39"/>
      <c r="C58" s="70"/>
      <c r="D58" s="36"/>
      <c r="E58" s="47">
        <v>0</v>
      </c>
    </row>
    <row r="59" spans="1:5" x14ac:dyDescent="0.3">
      <c r="A59" s="36"/>
      <c r="B59" s="39"/>
      <c r="C59" s="70"/>
      <c r="D59" s="36"/>
      <c r="E59" s="47">
        <v>0</v>
      </c>
    </row>
    <row r="60" spans="1:5" x14ac:dyDescent="0.3">
      <c r="A60" s="36"/>
      <c r="B60" s="39"/>
      <c r="C60" s="67"/>
      <c r="D60" s="36"/>
      <c r="E60" s="47">
        <v>0</v>
      </c>
    </row>
    <row r="61" spans="1:5" x14ac:dyDescent="0.3">
      <c r="A61" s="36"/>
      <c r="B61" s="39"/>
      <c r="C61" s="67"/>
      <c r="D61" s="36"/>
      <c r="E61" s="47">
        <v>0</v>
      </c>
    </row>
    <row r="62" spans="1:5" x14ac:dyDescent="0.3">
      <c r="A62" s="36"/>
      <c r="B62" s="39"/>
      <c r="C62" s="67"/>
      <c r="D62" s="36"/>
      <c r="E62" s="47">
        <v>0</v>
      </c>
    </row>
    <row r="63" spans="1:5" x14ac:dyDescent="0.3">
      <c r="A63" s="36"/>
      <c r="B63" s="39"/>
      <c r="C63" s="67"/>
      <c r="D63" s="36"/>
      <c r="E63" s="47"/>
    </row>
    <row r="64" spans="1:5" x14ac:dyDescent="0.3">
      <c r="A64" s="36"/>
      <c r="B64" s="39"/>
      <c r="C64" s="67"/>
      <c r="D64" s="36"/>
      <c r="E64" s="47"/>
    </row>
    <row r="65" spans="1:5" x14ac:dyDescent="0.3">
      <c r="A65" s="36"/>
      <c r="B65" s="39"/>
      <c r="C65" s="67"/>
      <c r="D65" s="36"/>
      <c r="E65" s="47"/>
    </row>
    <row r="66" spans="1:5" x14ac:dyDescent="0.3">
      <c r="A66" s="36"/>
      <c r="B66" s="39"/>
      <c r="C66" s="67"/>
      <c r="D66" s="36"/>
      <c r="E66" s="48"/>
    </row>
    <row r="67" spans="1:5" x14ac:dyDescent="0.3">
      <c r="A67" s="36"/>
      <c r="B67" s="39"/>
      <c r="C67" s="67"/>
      <c r="D67" s="36"/>
      <c r="E67" s="47"/>
    </row>
    <row r="68" spans="1:5" x14ac:dyDescent="0.3">
      <c r="A68" s="36"/>
      <c r="B68" s="39"/>
      <c r="C68" s="67"/>
      <c r="D68" s="36"/>
      <c r="E68" s="49"/>
    </row>
    <row r="69" spans="1:5" x14ac:dyDescent="0.3">
      <c r="A69" s="36"/>
      <c r="B69" s="39"/>
      <c r="C69" s="67"/>
      <c r="D69" s="36"/>
      <c r="E69" s="49"/>
    </row>
    <row r="70" spans="1:5" x14ac:dyDescent="0.3">
      <c r="A70" s="36"/>
      <c r="B70" s="39"/>
      <c r="C70" s="67"/>
      <c r="D70" s="36"/>
      <c r="E70" s="49"/>
    </row>
    <row r="71" spans="1:5" x14ac:dyDescent="0.3">
      <c r="A71" s="36"/>
      <c r="C71" s="67"/>
    </row>
    <row r="72" spans="1:5" ht="21" x14ac:dyDescent="0.45">
      <c r="A72" s="20" t="s">
        <v>5</v>
      </c>
      <c r="B72" s="18"/>
      <c r="C72" s="71">
        <f>C36+SUM(C40:C71)</f>
        <v>25688804.359999999</v>
      </c>
      <c r="D72" s="59">
        <f>D36+SUM(D40:D71)</f>
        <v>7</v>
      </c>
      <c r="E72" s="62">
        <f>E36+SUM(E40:E71)</f>
        <v>4461.62</v>
      </c>
    </row>
    <row r="73" spans="1:5" x14ac:dyDescent="0.3">
      <c r="A73" s="25"/>
      <c r="B73" s="26"/>
      <c r="C73" s="27"/>
      <c r="D73" s="25"/>
      <c r="E73" s="56">
        <f>+E72/C72</f>
        <v>1.7367955072861166E-4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118</v>
      </c>
      <c r="D1" s="31"/>
      <c r="E1" s="28"/>
    </row>
    <row r="2" spans="1:6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x14ac:dyDescent="0.3">
      <c r="A3" s="72" t="s">
        <v>48</v>
      </c>
      <c r="B3" s="65">
        <v>44757</v>
      </c>
      <c r="C3" s="78">
        <v>226650.66</v>
      </c>
      <c r="D3" s="43">
        <v>0</v>
      </c>
      <c r="E3" s="32">
        <v>0</v>
      </c>
    </row>
    <row r="4" spans="1:6" x14ac:dyDescent="0.3">
      <c r="A4" s="72" t="s">
        <v>95</v>
      </c>
      <c r="B4" s="65">
        <v>44754</v>
      </c>
      <c r="C4" s="79">
        <v>911796.8</v>
      </c>
      <c r="D4" s="36">
        <v>0</v>
      </c>
      <c r="E4" s="32">
        <v>0</v>
      </c>
      <c r="F4" s="1" t="s">
        <v>11</v>
      </c>
    </row>
    <row r="5" spans="1:6" x14ac:dyDescent="0.3">
      <c r="A5" s="72" t="s">
        <v>120</v>
      </c>
      <c r="B5" s="65">
        <v>44771</v>
      </c>
      <c r="C5" s="79">
        <v>737294.33</v>
      </c>
      <c r="D5" s="36">
        <v>0</v>
      </c>
      <c r="E5" s="32">
        <v>0</v>
      </c>
    </row>
    <row r="6" spans="1:6" x14ac:dyDescent="0.3">
      <c r="A6" s="72" t="s">
        <v>51</v>
      </c>
      <c r="B6" s="65">
        <v>44771</v>
      </c>
      <c r="C6" s="79">
        <v>539713.06000000006</v>
      </c>
      <c r="D6" s="36">
        <v>0</v>
      </c>
      <c r="E6" s="32">
        <v>0</v>
      </c>
    </row>
    <row r="7" spans="1:6" x14ac:dyDescent="0.3">
      <c r="A7" s="72" t="s">
        <v>32</v>
      </c>
      <c r="B7" s="65">
        <v>44771</v>
      </c>
      <c r="C7" s="79">
        <v>369261.67</v>
      </c>
      <c r="D7" s="36">
        <v>0</v>
      </c>
      <c r="E7" s="32">
        <v>0</v>
      </c>
    </row>
    <row r="8" spans="1:6" x14ac:dyDescent="0.3">
      <c r="A8" s="72" t="s">
        <v>96</v>
      </c>
      <c r="B8" s="65">
        <v>44785</v>
      </c>
      <c r="C8" s="79">
        <v>1411381.91</v>
      </c>
      <c r="D8" s="36">
        <v>0</v>
      </c>
      <c r="E8" s="32">
        <v>0</v>
      </c>
    </row>
    <row r="9" spans="1:6" x14ac:dyDescent="0.3">
      <c r="A9" s="73" t="s">
        <v>97</v>
      </c>
      <c r="B9" s="76">
        <v>44799</v>
      </c>
      <c r="C9" s="52">
        <v>301223.57</v>
      </c>
      <c r="D9" s="36">
        <v>0</v>
      </c>
      <c r="E9" s="32">
        <v>0</v>
      </c>
    </row>
    <row r="10" spans="1:6" x14ac:dyDescent="0.3">
      <c r="A10" s="74" t="s">
        <v>36</v>
      </c>
      <c r="B10" s="76">
        <v>44799</v>
      </c>
      <c r="C10" s="52">
        <v>313594.99</v>
      </c>
      <c r="D10" s="36">
        <v>0</v>
      </c>
      <c r="E10" s="32">
        <v>0</v>
      </c>
    </row>
    <row r="11" spans="1:6" x14ac:dyDescent="0.3">
      <c r="A11" s="74" t="s">
        <v>55</v>
      </c>
      <c r="B11" s="76">
        <v>44811</v>
      </c>
      <c r="C11" s="52">
        <v>1383400.63</v>
      </c>
      <c r="D11" s="36">
        <v>0</v>
      </c>
      <c r="E11" s="32">
        <v>0</v>
      </c>
    </row>
    <row r="12" spans="1:6" x14ac:dyDescent="0.3">
      <c r="A12" s="74" t="s">
        <v>39</v>
      </c>
      <c r="B12" s="76">
        <v>44813</v>
      </c>
      <c r="C12" s="52">
        <v>968015.72</v>
      </c>
      <c r="D12" s="36">
        <v>0</v>
      </c>
      <c r="E12" s="32">
        <v>0</v>
      </c>
    </row>
    <row r="13" spans="1:6" x14ac:dyDescent="0.3">
      <c r="A13" s="74" t="s">
        <v>60</v>
      </c>
      <c r="B13" s="76">
        <v>44827</v>
      </c>
      <c r="C13" s="77">
        <v>738855.03</v>
      </c>
      <c r="D13" s="36">
        <v>0</v>
      </c>
      <c r="E13" s="32">
        <v>0</v>
      </c>
    </row>
    <row r="14" spans="1:6" x14ac:dyDescent="0.3">
      <c r="A14" s="82" t="s">
        <v>40</v>
      </c>
      <c r="B14" s="76">
        <v>44841</v>
      </c>
      <c r="C14" s="77">
        <v>2323718.2000000002</v>
      </c>
      <c r="D14" s="36">
        <v>0</v>
      </c>
      <c r="E14" s="32">
        <v>0</v>
      </c>
    </row>
    <row r="15" spans="1:6" x14ac:dyDescent="0.3">
      <c r="A15" s="74" t="s">
        <v>62</v>
      </c>
      <c r="B15" s="76">
        <v>44841</v>
      </c>
      <c r="C15" s="77">
        <v>1433372.45</v>
      </c>
      <c r="D15" s="36">
        <v>0</v>
      </c>
      <c r="E15" s="32">
        <v>0</v>
      </c>
    </row>
    <row r="16" spans="1:6" x14ac:dyDescent="0.3">
      <c r="A16" s="74" t="s">
        <v>65</v>
      </c>
      <c r="B16" s="76">
        <v>44855</v>
      </c>
      <c r="C16" s="77">
        <v>903262.16</v>
      </c>
      <c r="D16" s="36">
        <v>1</v>
      </c>
      <c r="E16" s="32">
        <v>40.69</v>
      </c>
    </row>
    <row r="17" spans="1:5" x14ac:dyDescent="0.3">
      <c r="A17" s="75" t="s">
        <v>41</v>
      </c>
      <c r="B17" s="76">
        <v>44855</v>
      </c>
      <c r="C17" s="80">
        <v>224180.28</v>
      </c>
      <c r="D17" s="36">
        <v>0</v>
      </c>
      <c r="E17" s="32">
        <v>0</v>
      </c>
    </row>
    <row r="18" spans="1:5" x14ac:dyDescent="0.3">
      <c r="A18" s="75" t="s">
        <v>67</v>
      </c>
      <c r="B18" s="76">
        <v>44869</v>
      </c>
      <c r="C18" s="77">
        <v>1147488.6100000001</v>
      </c>
      <c r="D18" s="36">
        <v>0</v>
      </c>
      <c r="E18" s="32">
        <v>0</v>
      </c>
    </row>
    <row r="19" spans="1:5" x14ac:dyDescent="0.3">
      <c r="A19" s="75" t="s">
        <v>42</v>
      </c>
      <c r="B19" s="76">
        <v>44869</v>
      </c>
      <c r="C19" s="81">
        <v>157211.20000000001</v>
      </c>
      <c r="D19" s="36">
        <v>0</v>
      </c>
      <c r="E19" s="32">
        <v>0</v>
      </c>
    </row>
    <row r="20" spans="1:5" x14ac:dyDescent="0.3">
      <c r="A20" s="75" t="s">
        <v>71</v>
      </c>
      <c r="B20" s="76">
        <v>44883</v>
      </c>
      <c r="C20" s="81">
        <v>696625.66</v>
      </c>
      <c r="D20" s="36">
        <v>2</v>
      </c>
      <c r="E20" s="32">
        <v>2179</v>
      </c>
    </row>
    <row r="21" spans="1:5" x14ac:dyDescent="0.3">
      <c r="A21" s="75" t="s">
        <v>43</v>
      </c>
      <c r="B21" s="76">
        <v>44883</v>
      </c>
      <c r="C21" s="81">
        <v>9975</v>
      </c>
      <c r="D21" s="36">
        <v>0</v>
      </c>
      <c r="E21" s="32">
        <v>0</v>
      </c>
    </row>
    <row r="22" spans="1:5" x14ac:dyDescent="0.3">
      <c r="A22" s="75" t="s">
        <v>104</v>
      </c>
      <c r="B22" s="76">
        <v>44896</v>
      </c>
      <c r="C22" s="80">
        <v>514797.58</v>
      </c>
      <c r="D22" s="36">
        <v>1</v>
      </c>
      <c r="E22" s="32">
        <v>1800</v>
      </c>
    </row>
    <row r="23" spans="1:5" x14ac:dyDescent="0.3">
      <c r="A23" s="75" t="s">
        <v>45</v>
      </c>
      <c r="B23" s="76">
        <v>44911</v>
      </c>
      <c r="C23" s="80">
        <v>154082.25</v>
      </c>
      <c r="D23" s="36">
        <v>0</v>
      </c>
      <c r="E23" s="32">
        <v>0</v>
      </c>
    </row>
    <row r="24" spans="1:5" x14ac:dyDescent="0.3">
      <c r="A24" s="75" t="s">
        <v>105</v>
      </c>
      <c r="B24" s="76">
        <v>44911</v>
      </c>
      <c r="C24" s="80">
        <v>1772603.69</v>
      </c>
      <c r="D24" s="36">
        <v>0</v>
      </c>
      <c r="E24" s="32">
        <v>0</v>
      </c>
    </row>
    <row r="25" spans="1:5" x14ac:dyDescent="0.3">
      <c r="A25" s="75" t="s">
        <v>79</v>
      </c>
      <c r="B25" s="76">
        <v>44930</v>
      </c>
      <c r="C25" s="80">
        <v>1558029.53</v>
      </c>
      <c r="D25" s="36">
        <v>0</v>
      </c>
      <c r="E25" s="32">
        <v>0</v>
      </c>
    </row>
    <row r="26" spans="1:5" x14ac:dyDescent="0.3">
      <c r="A26" s="75" t="s">
        <v>61</v>
      </c>
      <c r="B26" s="76">
        <v>44930</v>
      </c>
      <c r="C26" s="80">
        <v>597242.85</v>
      </c>
      <c r="D26" s="36">
        <v>0</v>
      </c>
      <c r="E26" s="32">
        <v>0</v>
      </c>
    </row>
    <row r="27" spans="1:5" x14ac:dyDescent="0.3">
      <c r="A27" s="75" t="s">
        <v>81</v>
      </c>
      <c r="B27" s="76">
        <v>44939</v>
      </c>
      <c r="C27" s="80">
        <v>222425.92</v>
      </c>
      <c r="D27" s="36">
        <v>0</v>
      </c>
      <c r="E27" s="32">
        <v>0</v>
      </c>
    </row>
    <row r="28" spans="1:5" x14ac:dyDescent="0.3">
      <c r="A28" s="75" t="s">
        <v>64</v>
      </c>
      <c r="B28" s="76">
        <v>44939</v>
      </c>
      <c r="C28" s="80">
        <v>103975.24</v>
      </c>
      <c r="D28" s="36">
        <v>0</v>
      </c>
      <c r="E28" s="42">
        <v>0</v>
      </c>
    </row>
    <row r="29" spans="1:5" x14ac:dyDescent="0.3">
      <c r="A29" s="75" t="s">
        <v>86</v>
      </c>
      <c r="B29" s="76">
        <v>44951</v>
      </c>
      <c r="C29" s="80">
        <v>846066.8</v>
      </c>
      <c r="D29" s="36">
        <v>0</v>
      </c>
      <c r="E29" s="32">
        <v>0</v>
      </c>
    </row>
    <row r="30" spans="1:5" x14ac:dyDescent="0.3">
      <c r="A30" s="75" t="s">
        <v>88</v>
      </c>
      <c r="B30" s="76">
        <v>44967</v>
      </c>
      <c r="C30" s="80">
        <v>1332456.31</v>
      </c>
      <c r="D30" s="36">
        <v>0</v>
      </c>
      <c r="E30" s="32">
        <v>0</v>
      </c>
    </row>
    <row r="31" spans="1:5" x14ac:dyDescent="0.3">
      <c r="A31" s="75" t="s">
        <v>66</v>
      </c>
      <c r="B31" s="76">
        <v>44967</v>
      </c>
      <c r="C31" s="80">
        <v>166263.66</v>
      </c>
      <c r="D31" s="57">
        <v>0</v>
      </c>
      <c r="E31" s="32">
        <v>0</v>
      </c>
    </row>
    <row r="32" spans="1:5" x14ac:dyDescent="0.3">
      <c r="A32" s="75" t="s">
        <v>92</v>
      </c>
      <c r="B32" s="76">
        <v>44981</v>
      </c>
      <c r="C32" s="80">
        <v>822200.13</v>
      </c>
      <c r="D32" s="36">
        <v>0</v>
      </c>
      <c r="E32" s="32">
        <v>0</v>
      </c>
    </row>
    <row r="33" spans="1:5" x14ac:dyDescent="0.3">
      <c r="A33" s="75" t="s">
        <v>121</v>
      </c>
      <c r="B33" s="76">
        <v>44995</v>
      </c>
      <c r="C33" s="80">
        <v>1136285.27</v>
      </c>
      <c r="D33" s="36">
        <v>2</v>
      </c>
      <c r="E33" s="32">
        <v>1520</v>
      </c>
    </row>
    <row r="34" spans="1:5" x14ac:dyDescent="0.3">
      <c r="A34" s="75" t="s">
        <v>68</v>
      </c>
      <c r="B34" s="76">
        <v>44995</v>
      </c>
      <c r="C34" s="80">
        <v>36599.9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24060051.059999999</v>
      </c>
      <c r="D35" s="58">
        <f>SUM(D3:D34)</f>
        <v>6</v>
      </c>
      <c r="E35" s="62">
        <f>SUM(E3:E34)</f>
        <v>5539.6900000000005</v>
      </c>
    </row>
    <row r="36" spans="1:5" x14ac:dyDescent="0.3">
      <c r="A36" s="25"/>
      <c r="B36" s="26"/>
      <c r="C36" s="27"/>
      <c r="D36" s="25"/>
      <c r="E36" s="56">
        <f>E35/C35</f>
        <v>2.3024431603180484E-4</v>
      </c>
    </row>
    <row r="37" spans="1:5" x14ac:dyDescent="0.3">
      <c r="A37" s="25"/>
      <c r="B37" s="26"/>
      <c r="C37" s="27"/>
      <c r="D37" s="25"/>
      <c r="E37" s="28"/>
    </row>
    <row r="38" spans="1: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x14ac:dyDescent="0.3">
      <c r="A39" s="43" t="s">
        <v>122</v>
      </c>
      <c r="B39" s="41">
        <v>45007</v>
      </c>
      <c r="C39" s="83">
        <v>890030</v>
      </c>
      <c r="D39" s="38">
        <v>0</v>
      </c>
      <c r="E39" s="55">
        <v>0</v>
      </c>
    </row>
    <row r="40" spans="1:5" x14ac:dyDescent="0.3">
      <c r="A40" s="36" t="s">
        <v>123</v>
      </c>
      <c r="B40" s="41">
        <v>45023</v>
      </c>
      <c r="C40" s="80">
        <v>1194865.5</v>
      </c>
      <c r="D40" s="38">
        <v>0</v>
      </c>
      <c r="E40" s="45">
        <v>0</v>
      </c>
    </row>
    <row r="41" spans="1:5" x14ac:dyDescent="0.3">
      <c r="A41" s="36" t="s">
        <v>70</v>
      </c>
      <c r="B41" s="39">
        <v>45023</v>
      </c>
      <c r="C41" s="80">
        <v>126128.84</v>
      </c>
      <c r="D41" s="36">
        <v>0</v>
      </c>
      <c r="E41" s="47">
        <v>0</v>
      </c>
    </row>
    <row r="42" spans="1:5" x14ac:dyDescent="0.3">
      <c r="A42" s="36" t="s">
        <v>124</v>
      </c>
      <c r="B42" s="39">
        <v>45037</v>
      </c>
      <c r="C42" s="80">
        <v>683159.24</v>
      </c>
      <c r="D42" s="36">
        <v>0</v>
      </c>
      <c r="E42" s="47">
        <v>0</v>
      </c>
    </row>
    <row r="43" spans="1:5" x14ac:dyDescent="0.3">
      <c r="A43" s="36" t="s">
        <v>72</v>
      </c>
      <c r="B43" s="39">
        <v>45037</v>
      </c>
      <c r="C43" s="80">
        <v>174819.62</v>
      </c>
      <c r="D43" s="36">
        <v>0</v>
      </c>
      <c r="E43" s="47">
        <v>0</v>
      </c>
    </row>
    <row r="44" spans="1:5" x14ac:dyDescent="0.3">
      <c r="A44" s="36" t="s">
        <v>125</v>
      </c>
      <c r="B44" s="39">
        <v>45051</v>
      </c>
      <c r="C44" s="80">
        <v>1399960.47</v>
      </c>
      <c r="D44" s="36">
        <v>0</v>
      </c>
      <c r="E44" s="47">
        <v>0</v>
      </c>
    </row>
    <row r="45" spans="1:5" x14ac:dyDescent="0.3">
      <c r="A45" s="36" t="s">
        <v>77</v>
      </c>
      <c r="B45" s="39">
        <v>45051</v>
      </c>
      <c r="C45" s="80">
        <v>194256.25</v>
      </c>
      <c r="D45" s="36">
        <v>0</v>
      </c>
      <c r="E45" s="47">
        <v>0</v>
      </c>
    </row>
    <row r="46" spans="1:5" x14ac:dyDescent="0.3">
      <c r="A46" s="36" t="s">
        <v>115</v>
      </c>
      <c r="B46" s="39">
        <v>45065</v>
      </c>
      <c r="C46" s="77">
        <v>49600.23</v>
      </c>
      <c r="D46" s="44">
        <v>0</v>
      </c>
      <c r="E46" s="45">
        <v>0</v>
      </c>
    </row>
    <row r="47" spans="1:5" x14ac:dyDescent="0.3">
      <c r="A47" s="37" t="s">
        <v>126</v>
      </c>
      <c r="B47" s="39">
        <v>45064</v>
      </c>
      <c r="C47" s="77">
        <v>979025.44</v>
      </c>
      <c r="D47" s="44">
        <v>0</v>
      </c>
      <c r="E47" s="45">
        <v>0</v>
      </c>
    </row>
    <row r="48" spans="1:5" x14ac:dyDescent="0.3">
      <c r="A48" s="37" t="s">
        <v>116</v>
      </c>
      <c r="B48" s="39">
        <v>45079</v>
      </c>
      <c r="C48" s="77">
        <v>1145090.81</v>
      </c>
      <c r="D48" s="44">
        <v>1</v>
      </c>
      <c r="E48" s="9">
        <v>475</v>
      </c>
    </row>
    <row r="49" spans="1:5" x14ac:dyDescent="0.3">
      <c r="A49" s="37" t="s">
        <v>74</v>
      </c>
      <c r="B49" s="39">
        <v>45079</v>
      </c>
      <c r="C49" s="77">
        <v>250355.15</v>
      </c>
      <c r="D49" s="44">
        <v>0</v>
      </c>
      <c r="E49" s="45">
        <v>0</v>
      </c>
    </row>
    <row r="50" spans="1:5" x14ac:dyDescent="0.3">
      <c r="A50" s="37" t="s">
        <v>117</v>
      </c>
      <c r="B50" s="39">
        <v>45093</v>
      </c>
      <c r="C50" s="77">
        <v>814154.54</v>
      </c>
      <c r="D50" s="44">
        <v>1</v>
      </c>
      <c r="E50" s="9">
        <v>2500</v>
      </c>
    </row>
    <row r="51" spans="1:5" x14ac:dyDescent="0.3">
      <c r="A51" s="37" t="s">
        <v>128</v>
      </c>
      <c r="B51" s="39">
        <v>45107</v>
      </c>
      <c r="C51" s="77">
        <v>935613.16</v>
      </c>
      <c r="D51" s="44">
        <v>3</v>
      </c>
      <c r="E51" s="9">
        <v>2481.5</v>
      </c>
    </row>
    <row r="52" spans="1:5" x14ac:dyDescent="0.3">
      <c r="A52" s="37" t="s">
        <v>78</v>
      </c>
      <c r="B52" s="39">
        <v>45107</v>
      </c>
      <c r="C52" s="77">
        <v>1877879.49</v>
      </c>
      <c r="D52" s="44">
        <v>0</v>
      </c>
      <c r="E52" s="9">
        <v>0</v>
      </c>
    </row>
    <row r="53" spans="1:5" x14ac:dyDescent="0.3">
      <c r="A53" s="37" t="s">
        <v>11</v>
      </c>
      <c r="B53" s="39" t="s">
        <v>11</v>
      </c>
      <c r="C53" s="77" t="s">
        <v>11</v>
      </c>
      <c r="D53" s="44">
        <v>0</v>
      </c>
      <c r="E53" s="9">
        <v>0</v>
      </c>
    </row>
    <row r="54" spans="1:5" x14ac:dyDescent="0.3">
      <c r="A54" s="36"/>
      <c r="B54" s="39"/>
      <c r="C54" s="80"/>
      <c r="D54" s="44"/>
      <c r="E54" s="9">
        <v>0</v>
      </c>
    </row>
    <row r="55" spans="1:5" x14ac:dyDescent="0.3">
      <c r="A55" s="36"/>
      <c r="B55" s="39"/>
      <c r="C55" s="77"/>
      <c r="D55" s="44"/>
      <c r="E55" s="9">
        <v>0</v>
      </c>
    </row>
    <row r="56" spans="1:5" x14ac:dyDescent="0.3">
      <c r="A56" s="36"/>
      <c r="B56" s="39"/>
      <c r="C56" s="81"/>
      <c r="D56" s="44"/>
      <c r="E56" s="9">
        <v>0</v>
      </c>
    </row>
    <row r="57" spans="1:5" x14ac:dyDescent="0.3">
      <c r="A57" s="36"/>
      <c r="B57" s="39"/>
      <c r="C57" s="81"/>
      <c r="D57" s="36"/>
      <c r="E57" s="9">
        <v>0</v>
      </c>
    </row>
    <row r="58" spans="1:5" x14ac:dyDescent="0.3">
      <c r="A58" s="36"/>
      <c r="B58" s="39"/>
      <c r="C58" s="81"/>
      <c r="D58" s="36"/>
      <c r="E58" s="9">
        <v>0</v>
      </c>
    </row>
    <row r="59" spans="1:5" x14ac:dyDescent="0.3">
      <c r="A59" s="36"/>
      <c r="B59" s="39"/>
      <c r="C59" s="80"/>
      <c r="D59" s="36"/>
      <c r="E59" s="9">
        <v>0</v>
      </c>
    </row>
    <row r="60" spans="1:5" x14ac:dyDescent="0.3">
      <c r="A60" s="36"/>
      <c r="B60" s="39"/>
      <c r="C60" s="80"/>
      <c r="D60" s="36"/>
      <c r="E60" s="32">
        <v>0</v>
      </c>
    </row>
    <row r="61" spans="1:5" x14ac:dyDescent="0.3">
      <c r="A61" s="36"/>
      <c r="B61" s="39"/>
      <c r="C61" s="80"/>
      <c r="D61" s="36"/>
      <c r="E61" s="32">
        <v>0</v>
      </c>
    </row>
    <row r="62" spans="1:5" x14ac:dyDescent="0.3">
      <c r="A62" s="36"/>
      <c r="B62" s="39"/>
      <c r="C62" s="80"/>
      <c r="D62" s="36"/>
      <c r="E62" s="47"/>
    </row>
    <row r="63" spans="1:5" x14ac:dyDescent="0.3">
      <c r="A63" s="36"/>
      <c r="B63" s="39"/>
      <c r="C63" s="80"/>
      <c r="D63" s="36"/>
      <c r="E63" s="47"/>
    </row>
    <row r="64" spans="1:5" x14ac:dyDescent="0.3">
      <c r="A64" s="36"/>
      <c r="B64" s="39"/>
      <c r="C64" s="80"/>
      <c r="D64" s="36"/>
      <c r="E64" s="47"/>
    </row>
    <row r="65" spans="1:5" x14ac:dyDescent="0.3">
      <c r="A65" s="36"/>
      <c r="B65" s="39"/>
      <c r="C65" s="80"/>
      <c r="D65" s="36"/>
      <c r="E65" s="48"/>
    </row>
    <row r="66" spans="1:5" x14ac:dyDescent="0.3">
      <c r="A66" s="36"/>
      <c r="B66" s="39"/>
      <c r="C66" s="80"/>
      <c r="D66" s="36"/>
      <c r="E66" s="47"/>
    </row>
    <row r="67" spans="1:5" x14ac:dyDescent="0.3">
      <c r="A67" s="36"/>
      <c r="B67" s="39"/>
      <c r="C67" s="80"/>
      <c r="D67" s="36"/>
      <c r="E67" s="49"/>
    </row>
    <row r="68" spans="1:5" x14ac:dyDescent="0.3">
      <c r="A68" s="36"/>
      <c r="B68" s="39"/>
      <c r="C68" s="80"/>
      <c r="D68" s="36"/>
      <c r="E68" s="49"/>
    </row>
    <row r="69" spans="1:5" x14ac:dyDescent="0.3">
      <c r="A69" s="36"/>
      <c r="B69" s="39"/>
      <c r="C69" s="80"/>
      <c r="D69" s="36"/>
      <c r="E69" s="49"/>
    </row>
    <row r="70" spans="1:5" x14ac:dyDescent="0.3">
      <c r="A70" s="36"/>
      <c r="C70" s="80"/>
    </row>
    <row r="71" spans="1:5" ht="21" x14ac:dyDescent="0.45">
      <c r="A71" s="20" t="s">
        <v>5</v>
      </c>
      <c r="B71" s="18"/>
      <c r="C71" s="54">
        <f>C35+SUM(C39:C70)</f>
        <v>34774989.799999997</v>
      </c>
      <c r="D71" s="59">
        <f>D35+SUM(D39:D70)</f>
        <v>11</v>
      </c>
      <c r="E71" s="54">
        <f>E35+SUM(E39:E70)</f>
        <v>10996.19</v>
      </c>
    </row>
    <row r="72" spans="1:5" x14ac:dyDescent="0.3">
      <c r="A72" s="25"/>
      <c r="B72" s="26"/>
      <c r="C72" s="27"/>
      <c r="D72" s="25"/>
      <c r="E72" s="56">
        <f>+E71/C71</f>
        <v>3.1620972610608793E-4</v>
      </c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</sheetData>
  <phoneticPr fontId="8" type="noConversion"/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2"/>
  <sheetViews>
    <sheetView tabSelected="1" zoomScaleNormal="100" workbookViewId="0">
      <selection activeCell="E9" sqref="E9"/>
    </sheetView>
  </sheetViews>
  <sheetFormatPr defaultRowHeight="15" x14ac:dyDescent="0.25"/>
  <cols>
    <col min="1" max="1" width="16.140625" customWidth="1"/>
    <col min="2" max="2" width="15.5703125" customWidth="1"/>
    <col min="3" max="3" width="22" customWidth="1"/>
    <col min="4" max="4" width="14.7109375" customWidth="1"/>
    <col min="5" max="5" width="21.5703125" customWidth="1"/>
    <col min="6" max="6" width="24.28515625" customWidth="1"/>
  </cols>
  <sheetData>
    <row r="1" spans="1:5" ht="21" x14ac:dyDescent="0.35">
      <c r="A1" s="25"/>
      <c r="B1" s="26"/>
      <c r="C1" s="30" t="s">
        <v>127</v>
      </c>
      <c r="D1" s="31"/>
      <c r="E1" s="28"/>
    </row>
    <row r="2" spans="1:5" ht="18.75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5" ht="18.75" x14ac:dyDescent="0.3">
      <c r="A3" s="72" t="s">
        <v>48</v>
      </c>
      <c r="B3" s="65">
        <v>45128</v>
      </c>
      <c r="C3" s="78">
        <v>1437571.22</v>
      </c>
      <c r="D3" s="43">
        <v>0</v>
      </c>
      <c r="E3" s="32">
        <v>0</v>
      </c>
    </row>
    <row r="4" spans="1:5" ht="18.75" x14ac:dyDescent="0.3">
      <c r="A4" s="72" t="s">
        <v>13</v>
      </c>
      <c r="B4" s="65">
        <v>45128</v>
      </c>
      <c r="C4" s="79">
        <v>179141.75</v>
      </c>
      <c r="D4" s="36">
        <v>0</v>
      </c>
      <c r="E4" s="32">
        <v>0</v>
      </c>
    </row>
    <row r="5" spans="1:5" ht="18.75" x14ac:dyDescent="0.3">
      <c r="A5" s="72" t="s">
        <v>95</v>
      </c>
      <c r="B5" s="65">
        <v>45128</v>
      </c>
      <c r="C5" s="79">
        <v>362084.21</v>
      </c>
      <c r="D5" s="36">
        <v>0</v>
      </c>
      <c r="E5" s="32">
        <v>0</v>
      </c>
    </row>
    <row r="6" spans="1:5" ht="18.75" x14ac:dyDescent="0.3">
      <c r="A6" s="72" t="s">
        <v>120</v>
      </c>
      <c r="B6" s="65">
        <v>45142</v>
      </c>
      <c r="C6" s="79">
        <v>1395421.96</v>
      </c>
      <c r="D6" s="36">
        <v>0</v>
      </c>
      <c r="E6" s="32">
        <v>0</v>
      </c>
    </row>
    <row r="7" spans="1:5" ht="18.75" x14ac:dyDescent="0.3">
      <c r="A7" s="72" t="s">
        <v>51</v>
      </c>
      <c r="B7" s="65">
        <v>45142</v>
      </c>
      <c r="C7" s="79">
        <v>351124.39</v>
      </c>
      <c r="D7" s="36">
        <v>0</v>
      </c>
      <c r="E7" s="32">
        <v>0</v>
      </c>
    </row>
    <row r="8" spans="1:5" ht="18.75" x14ac:dyDescent="0.3">
      <c r="A8" s="72" t="s">
        <v>53</v>
      </c>
      <c r="B8" s="65">
        <v>45156</v>
      </c>
      <c r="C8" s="79">
        <v>797369.12</v>
      </c>
      <c r="D8" s="36">
        <v>0</v>
      </c>
      <c r="E8" s="32">
        <v>0</v>
      </c>
    </row>
    <row r="9" spans="1:5" ht="18.75" x14ac:dyDescent="0.3">
      <c r="A9" s="72" t="s">
        <v>32</v>
      </c>
      <c r="B9" s="65">
        <v>45156</v>
      </c>
      <c r="C9" s="79">
        <v>1869681.27</v>
      </c>
      <c r="D9" s="36">
        <v>0</v>
      </c>
      <c r="E9" s="32">
        <v>0</v>
      </c>
    </row>
    <row r="10" spans="1:5" ht="18.75" x14ac:dyDescent="0.3">
      <c r="A10" s="72" t="s">
        <v>11</v>
      </c>
      <c r="B10" s="65" t="s">
        <v>11</v>
      </c>
      <c r="C10" s="79">
        <v>0</v>
      </c>
      <c r="D10" s="36">
        <v>0</v>
      </c>
      <c r="E10" s="32">
        <v>0</v>
      </c>
    </row>
    <row r="11" spans="1:5" ht="18.75" x14ac:dyDescent="0.3">
      <c r="A11" s="72" t="s">
        <v>11</v>
      </c>
      <c r="B11" s="65" t="s">
        <v>11</v>
      </c>
      <c r="C11" s="79">
        <v>0</v>
      </c>
      <c r="D11" s="36">
        <v>0</v>
      </c>
      <c r="E11" s="32">
        <v>0</v>
      </c>
    </row>
    <row r="12" spans="1:5" ht="18.75" x14ac:dyDescent="0.3">
      <c r="A12" s="72" t="s">
        <v>11</v>
      </c>
      <c r="B12" s="65" t="s">
        <v>11</v>
      </c>
      <c r="C12" s="79">
        <v>0</v>
      </c>
      <c r="D12" s="36">
        <v>0</v>
      </c>
      <c r="E12" s="32">
        <v>0</v>
      </c>
    </row>
    <row r="13" spans="1:5" ht="18.75" x14ac:dyDescent="0.3">
      <c r="A13" s="72" t="s">
        <v>11</v>
      </c>
      <c r="B13" s="65" t="s">
        <v>11</v>
      </c>
      <c r="C13" s="79">
        <v>0</v>
      </c>
      <c r="D13" s="36">
        <v>0</v>
      </c>
      <c r="E13" s="32">
        <v>0</v>
      </c>
    </row>
    <row r="14" spans="1:5" ht="18.75" x14ac:dyDescent="0.3">
      <c r="A14" s="72" t="s">
        <v>11</v>
      </c>
      <c r="B14" s="65" t="s">
        <v>11</v>
      </c>
      <c r="C14" s="79">
        <v>0</v>
      </c>
      <c r="D14" s="36">
        <v>0</v>
      </c>
      <c r="E14" s="32">
        <v>0</v>
      </c>
    </row>
    <row r="15" spans="1:5" ht="18.75" x14ac:dyDescent="0.3">
      <c r="A15" s="72" t="s">
        <v>11</v>
      </c>
      <c r="B15" s="65" t="s">
        <v>11</v>
      </c>
      <c r="C15" s="79">
        <v>0</v>
      </c>
      <c r="D15" s="36">
        <v>0</v>
      </c>
      <c r="E15" s="32">
        <v>0</v>
      </c>
    </row>
    <row r="16" spans="1:5" ht="18.75" x14ac:dyDescent="0.3">
      <c r="A16" s="72" t="s">
        <v>11</v>
      </c>
      <c r="B16" s="65" t="s">
        <v>11</v>
      </c>
      <c r="C16" s="79">
        <v>0</v>
      </c>
      <c r="D16" s="36">
        <v>0</v>
      </c>
      <c r="E16" s="32">
        <v>0</v>
      </c>
    </row>
    <row r="17" spans="1:5" ht="18.75" x14ac:dyDescent="0.3">
      <c r="A17" s="72" t="s">
        <v>11</v>
      </c>
      <c r="B17" s="65" t="s">
        <v>11</v>
      </c>
      <c r="C17" s="79">
        <v>0</v>
      </c>
      <c r="D17" s="36">
        <v>0</v>
      </c>
      <c r="E17" s="32">
        <v>0</v>
      </c>
    </row>
    <row r="18" spans="1:5" ht="18.75" x14ac:dyDescent="0.3">
      <c r="A18" s="72" t="s">
        <v>11</v>
      </c>
      <c r="B18" s="65" t="s">
        <v>11</v>
      </c>
      <c r="C18" s="79">
        <v>0</v>
      </c>
      <c r="D18" s="36">
        <v>0</v>
      </c>
      <c r="E18" s="32">
        <v>0</v>
      </c>
    </row>
    <row r="19" spans="1:5" ht="18.75" x14ac:dyDescent="0.3">
      <c r="A19" s="72" t="s">
        <v>11</v>
      </c>
      <c r="B19" s="65" t="s">
        <v>11</v>
      </c>
      <c r="C19" s="79">
        <v>0</v>
      </c>
      <c r="D19" s="36">
        <v>0</v>
      </c>
      <c r="E19" s="32">
        <v>0</v>
      </c>
    </row>
    <row r="20" spans="1:5" ht="18.75" x14ac:dyDescent="0.3">
      <c r="A20" s="72" t="s">
        <v>11</v>
      </c>
      <c r="B20" s="65" t="s">
        <v>11</v>
      </c>
      <c r="C20" s="79">
        <v>0</v>
      </c>
      <c r="D20" s="36">
        <v>0</v>
      </c>
      <c r="E20" s="32">
        <v>0</v>
      </c>
    </row>
    <row r="21" spans="1:5" ht="18.75" x14ac:dyDescent="0.3">
      <c r="A21" s="72" t="s">
        <v>11</v>
      </c>
      <c r="B21" s="65" t="s">
        <v>11</v>
      </c>
      <c r="C21" s="79">
        <v>0</v>
      </c>
      <c r="D21" s="36">
        <v>0</v>
      </c>
      <c r="E21" s="32">
        <v>0</v>
      </c>
    </row>
    <row r="22" spans="1:5" ht="18.75" x14ac:dyDescent="0.3">
      <c r="A22" s="72" t="s">
        <v>11</v>
      </c>
      <c r="B22" s="65" t="s">
        <v>11</v>
      </c>
      <c r="C22" s="79">
        <v>0</v>
      </c>
      <c r="D22" s="36">
        <v>0</v>
      </c>
      <c r="E22" s="32">
        <v>0</v>
      </c>
    </row>
    <row r="23" spans="1:5" ht="18.75" x14ac:dyDescent="0.3">
      <c r="A23" s="72" t="s">
        <v>11</v>
      </c>
      <c r="B23" s="65" t="s">
        <v>11</v>
      </c>
      <c r="C23" s="79">
        <v>0</v>
      </c>
      <c r="D23" s="36">
        <v>0</v>
      </c>
      <c r="E23" s="32">
        <v>0</v>
      </c>
    </row>
    <row r="24" spans="1:5" ht="18.75" x14ac:dyDescent="0.3">
      <c r="A24" s="72" t="s">
        <v>11</v>
      </c>
      <c r="B24" s="65" t="s">
        <v>11</v>
      </c>
      <c r="C24" s="79">
        <v>0</v>
      </c>
      <c r="D24" s="36">
        <v>0</v>
      </c>
      <c r="E24" s="32">
        <v>0</v>
      </c>
    </row>
    <row r="25" spans="1:5" ht="18.75" x14ac:dyDescent="0.3">
      <c r="A25" s="72" t="s">
        <v>11</v>
      </c>
      <c r="B25" s="65" t="s">
        <v>11</v>
      </c>
      <c r="C25" s="79">
        <v>0</v>
      </c>
      <c r="D25" s="36">
        <v>0</v>
      </c>
      <c r="E25" s="32">
        <v>0</v>
      </c>
    </row>
    <row r="26" spans="1:5" ht="18.75" x14ac:dyDescent="0.3">
      <c r="A26" s="72" t="s">
        <v>11</v>
      </c>
      <c r="B26" s="65" t="s">
        <v>11</v>
      </c>
      <c r="C26" s="79">
        <v>0</v>
      </c>
      <c r="D26" s="36">
        <v>0</v>
      </c>
      <c r="E26" s="32">
        <v>0</v>
      </c>
    </row>
    <row r="27" spans="1:5" ht="18.75" x14ac:dyDescent="0.3">
      <c r="A27" s="72" t="s">
        <v>11</v>
      </c>
      <c r="B27" s="65" t="s">
        <v>11</v>
      </c>
      <c r="C27" s="79">
        <v>0</v>
      </c>
      <c r="D27" s="36">
        <v>0</v>
      </c>
      <c r="E27" s="32">
        <v>0</v>
      </c>
    </row>
    <row r="28" spans="1:5" ht="18.75" x14ac:dyDescent="0.3">
      <c r="A28" s="72" t="s">
        <v>11</v>
      </c>
      <c r="B28" s="65" t="s">
        <v>11</v>
      </c>
      <c r="C28" s="79">
        <v>0</v>
      </c>
      <c r="D28" s="36">
        <v>0</v>
      </c>
      <c r="E28" s="32">
        <v>0</v>
      </c>
    </row>
    <row r="29" spans="1:5" ht="18.75" x14ac:dyDescent="0.3">
      <c r="A29" s="72" t="s">
        <v>11</v>
      </c>
      <c r="B29" s="65" t="s">
        <v>11</v>
      </c>
      <c r="C29" s="79">
        <v>0</v>
      </c>
      <c r="D29" s="36">
        <v>0</v>
      </c>
      <c r="E29" s="32">
        <v>0</v>
      </c>
    </row>
    <row r="30" spans="1:5" ht="18.75" x14ac:dyDescent="0.3">
      <c r="A30" s="72" t="s">
        <v>11</v>
      </c>
      <c r="B30" s="65" t="s">
        <v>11</v>
      </c>
      <c r="C30" s="79">
        <v>0</v>
      </c>
      <c r="D30" s="36">
        <v>0</v>
      </c>
      <c r="E30" s="32">
        <v>0</v>
      </c>
    </row>
    <row r="31" spans="1:5" ht="18.75" x14ac:dyDescent="0.3">
      <c r="A31" s="72" t="s">
        <v>11</v>
      </c>
      <c r="B31" s="65" t="s">
        <v>11</v>
      </c>
      <c r="C31" s="79">
        <v>0</v>
      </c>
      <c r="D31" s="57">
        <v>0</v>
      </c>
      <c r="E31" s="32">
        <v>0</v>
      </c>
    </row>
    <row r="32" spans="1:5" ht="18.75" x14ac:dyDescent="0.3">
      <c r="A32" s="72" t="s">
        <v>11</v>
      </c>
      <c r="B32" s="65" t="s">
        <v>11</v>
      </c>
      <c r="C32" s="79">
        <v>0</v>
      </c>
      <c r="D32" s="36">
        <v>0</v>
      </c>
      <c r="E32" s="32">
        <v>0</v>
      </c>
    </row>
    <row r="33" spans="1:5" ht="18.75" x14ac:dyDescent="0.3">
      <c r="A33" s="72" t="s">
        <v>11</v>
      </c>
      <c r="B33" s="65" t="s">
        <v>11</v>
      </c>
      <c r="C33" s="79">
        <v>0</v>
      </c>
      <c r="D33" s="36">
        <v>0</v>
      </c>
      <c r="E33" s="32">
        <v>0</v>
      </c>
    </row>
    <row r="34" spans="1:5" ht="18.75" x14ac:dyDescent="0.3">
      <c r="A34" s="72" t="s">
        <v>11</v>
      </c>
      <c r="B34" s="65" t="s">
        <v>11</v>
      </c>
      <c r="C34" s="79">
        <v>0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6392393.9199999999</v>
      </c>
      <c r="D35" s="58">
        <f>SUM(D3:D34)</f>
        <v>0</v>
      </c>
      <c r="E35" s="62">
        <f>SUM(E3:E34)</f>
        <v>0</v>
      </c>
    </row>
    <row r="36" spans="1:5" ht="18.75" x14ac:dyDescent="0.3">
      <c r="A36" s="25"/>
      <c r="B36" s="26"/>
      <c r="C36" s="27"/>
      <c r="D36" s="25"/>
      <c r="E36" s="56">
        <f>E35/C35</f>
        <v>0</v>
      </c>
    </row>
    <row r="37" spans="1:5" ht="18.75" x14ac:dyDescent="0.3">
      <c r="A37" s="25"/>
      <c r="B37" s="26"/>
      <c r="C37" s="27"/>
      <c r="D37" s="25"/>
      <c r="E37" s="28"/>
    </row>
    <row r="38" spans="1:5" ht="18.7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ht="18.75" x14ac:dyDescent="0.3">
      <c r="A39" s="43" t="s">
        <v>11</v>
      </c>
      <c r="B39" s="41" t="s">
        <v>11</v>
      </c>
      <c r="C39" s="83">
        <v>0</v>
      </c>
      <c r="D39" s="38">
        <v>0</v>
      </c>
      <c r="E39" s="55">
        <v>0</v>
      </c>
    </row>
    <row r="40" spans="1:5" ht="18.75" x14ac:dyDescent="0.3">
      <c r="A40" s="36" t="s">
        <v>11</v>
      </c>
      <c r="B40" s="41" t="s">
        <v>11</v>
      </c>
      <c r="C40" s="83">
        <v>0</v>
      </c>
      <c r="D40" s="38">
        <v>0</v>
      </c>
      <c r="E40" s="45">
        <v>0</v>
      </c>
    </row>
    <row r="41" spans="1:5" ht="18.75" x14ac:dyDescent="0.3">
      <c r="A41" s="36" t="s">
        <v>11</v>
      </c>
      <c r="B41" s="41" t="s">
        <v>11</v>
      </c>
      <c r="C41" s="83">
        <v>0</v>
      </c>
      <c r="D41" s="36">
        <v>0</v>
      </c>
      <c r="E41" s="47">
        <v>0</v>
      </c>
    </row>
    <row r="42" spans="1:5" ht="18.75" x14ac:dyDescent="0.3">
      <c r="A42" s="36" t="s">
        <v>11</v>
      </c>
      <c r="B42" s="41" t="s">
        <v>11</v>
      </c>
      <c r="C42" s="83">
        <v>0</v>
      </c>
      <c r="D42" s="36">
        <v>0</v>
      </c>
      <c r="E42" s="47">
        <v>0</v>
      </c>
    </row>
    <row r="43" spans="1:5" ht="18.75" x14ac:dyDescent="0.3">
      <c r="A43" s="36" t="s">
        <v>11</v>
      </c>
      <c r="B43" s="41" t="s">
        <v>11</v>
      </c>
      <c r="C43" s="83">
        <v>0</v>
      </c>
      <c r="D43" s="36">
        <v>0</v>
      </c>
      <c r="E43" s="47">
        <v>0</v>
      </c>
    </row>
    <row r="44" spans="1:5" ht="18.75" x14ac:dyDescent="0.3">
      <c r="A44" s="36" t="s">
        <v>11</v>
      </c>
      <c r="B44" s="41" t="s">
        <v>11</v>
      </c>
      <c r="C44" s="83">
        <v>0</v>
      </c>
      <c r="D44" s="36">
        <v>0</v>
      </c>
      <c r="E44" s="47">
        <v>0</v>
      </c>
    </row>
    <row r="45" spans="1:5" ht="18.75" x14ac:dyDescent="0.3">
      <c r="A45" s="36" t="s">
        <v>11</v>
      </c>
      <c r="B45" s="41" t="s">
        <v>11</v>
      </c>
      <c r="C45" s="83">
        <v>0</v>
      </c>
      <c r="D45" s="36">
        <v>0</v>
      </c>
      <c r="E45" s="47">
        <v>0</v>
      </c>
    </row>
    <row r="46" spans="1:5" ht="18.75" x14ac:dyDescent="0.3">
      <c r="A46" s="36" t="s">
        <v>11</v>
      </c>
      <c r="B46" s="41" t="s">
        <v>11</v>
      </c>
      <c r="C46" s="83">
        <v>0</v>
      </c>
      <c r="D46" s="44">
        <v>0</v>
      </c>
      <c r="E46" s="45">
        <v>0</v>
      </c>
    </row>
    <row r="47" spans="1:5" ht="18.75" x14ac:dyDescent="0.3">
      <c r="A47" s="36" t="s">
        <v>11</v>
      </c>
      <c r="B47" s="41" t="s">
        <v>11</v>
      </c>
      <c r="C47" s="83">
        <v>0</v>
      </c>
      <c r="D47" s="44">
        <v>0</v>
      </c>
      <c r="E47" s="45">
        <v>0</v>
      </c>
    </row>
    <row r="48" spans="1:5" ht="18.75" x14ac:dyDescent="0.3">
      <c r="A48" s="36" t="s">
        <v>11</v>
      </c>
      <c r="B48" s="41" t="s">
        <v>11</v>
      </c>
      <c r="C48" s="83">
        <v>0</v>
      </c>
      <c r="D48" s="44">
        <v>0</v>
      </c>
      <c r="E48" s="45">
        <v>0</v>
      </c>
    </row>
    <row r="49" spans="1:5" ht="18.75" x14ac:dyDescent="0.3">
      <c r="A49" s="36" t="s">
        <v>11</v>
      </c>
      <c r="B49" s="41" t="s">
        <v>11</v>
      </c>
      <c r="C49" s="83">
        <v>0</v>
      </c>
      <c r="D49" s="44">
        <v>0</v>
      </c>
      <c r="E49" s="45">
        <v>0</v>
      </c>
    </row>
    <row r="50" spans="1:5" ht="18.75" x14ac:dyDescent="0.3">
      <c r="A50" s="37"/>
      <c r="B50" s="41" t="s">
        <v>11</v>
      </c>
      <c r="C50" s="77"/>
      <c r="D50" s="44"/>
      <c r="E50" s="45">
        <v>0</v>
      </c>
    </row>
    <row r="51" spans="1:5" ht="18.75" x14ac:dyDescent="0.3">
      <c r="A51" s="37"/>
      <c r="B51" s="39"/>
      <c r="C51" s="77"/>
      <c r="D51" s="44"/>
      <c r="E51" s="45">
        <v>0</v>
      </c>
    </row>
    <row r="52" spans="1:5" ht="18.75" x14ac:dyDescent="0.3">
      <c r="A52" s="37"/>
      <c r="B52" s="39"/>
      <c r="C52" s="77"/>
      <c r="D52" s="44"/>
      <c r="E52" s="45">
        <v>0</v>
      </c>
    </row>
    <row r="53" spans="1:5" ht="18.75" x14ac:dyDescent="0.3">
      <c r="A53" s="37"/>
      <c r="B53" s="39"/>
      <c r="C53" s="77"/>
      <c r="D53" s="44"/>
      <c r="E53" s="45">
        <v>0</v>
      </c>
    </row>
    <row r="54" spans="1:5" ht="18.75" x14ac:dyDescent="0.3">
      <c r="A54" s="36"/>
      <c r="B54" s="39"/>
      <c r="C54" s="80"/>
      <c r="D54" s="44"/>
      <c r="E54" s="45">
        <v>0</v>
      </c>
    </row>
    <row r="55" spans="1:5" ht="18.75" x14ac:dyDescent="0.3">
      <c r="A55" s="36"/>
      <c r="B55" s="39"/>
      <c r="C55" s="77"/>
      <c r="D55" s="44"/>
      <c r="E55" s="45">
        <v>0</v>
      </c>
    </row>
    <row r="56" spans="1:5" ht="18.75" x14ac:dyDescent="0.3">
      <c r="A56" s="36"/>
      <c r="B56" s="39"/>
      <c r="C56" s="81"/>
      <c r="D56" s="44"/>
      <c r="E56" s="45">
        <v>0</v>
      </c>
    </row>
    <row r="57" spans="1:5" ht="18.75" x14ac:dyDescent="0.3">
      <c r="A57" s="36"/>
      <c r="B57" s="39"/>
      <c r="C57" s="81"/>
      <c r="D57" s="36"/>
      <c r="E57" s="45">
        <v>0</v>
      </c>
    </row>
    <row r="58" spans="1:5" ht="18.75" x14ac:dyDescent="0.3">
      <c r="A58" s="36"/>
      <c r="B58" s="39"/>
      <c r="C58" s="81"/>
      <c r="D58" s="36"/>
      <c r="E58" s="45">
        <v>0</v>
      </c>
    </row>
    <row r="59" spans="1:5" ht="18.75" x14ac:dyDescent="0.3">
      <c r="A59" s="36"/>
      <c r="B59" s="39"/>
      <c r="C59" s="80"/>
      <c r="D59" s="36"/>
      <c r="E59" s="45">
        <v>0</v>
      </c>
    </row>
    <row r="60" spans="1:5" ht="18.75" x14ac:dyDescent="0.3">
      <c r="A60" s="36"/>
      <c r="B60" s="39"/>
      <c r="C60" s="80"/>
      <c r="D60" s="36"/>
      <c r="E60" s="47">
        <v>0</v>
      </c>
    </row>
    <row r="61" spans="1:5" ht="18.75" x14ac:dyDescent="0.3">
      <c r="A61" s="36"/>
      <c r="B61" s="39"/>
      <c r="C61" s="80"/>
      <c r="D61" s="36"/>
      <c r="E61" s="47">
        <v>0</v>
      </c>
    </row>
    <row r="62" spans="1:5" ht="18.75" x14ac:dyDescent="0.3">
      <c r="A62" s="36"/>
      <c r="B62" s="39"/>
      <c r="C62" s="80"/>
      <c r="D62" s="36"/>
      <c r="E62" s="47"/>
    </row>
    <row r="63" spans="1:5" ht="18.75" x14ac:dyDescent="0.3">
      <c r="A63" s="36"/>
      <c r="B63" s="39"/>
      <c r="C63" s="80"/>
      <c r="D63" s="36"/>
      <c r="E63" s="47"/>
    </row>
    <row r="64" spans="1:5" ht="18.75" x14ac:dyDescent="0.3">
      <c r="A64" s="36"/>
      <c r="B64" s="39"/>
      <c r="C64" s="80"/>
      <c r="D64" s="36"/>
      <c r="E64" s="47"/>
    </row>
    <row r="65" spans="1:5" ht="18.75" x14ac:dyDescent="0.3">
      <c r="A65" s="36"/>
      <c r="B65" s="39"/>
      <c r="C65" s="80"/>
      <c r="D65" s="36"/>
      <c r="E65" s="48"/>
    </row>
    <row r="66" spans="1:5" ht="18.75" x14ac:dyDescent="0.3">
      <c r="A66" s="36"/>
      <c r="B66" s="39"/>
      <c r="C66" s="80"/>
      <c r="D66" s="36"/>
      <c r="E66" s="47"/>
    </row>
    <row r="67" spans="1:5" ht="18.75" x14ac:dyDescent="0.3">
      <c r="A67" s="36"/>
      <c r="B67" s="39"/>
      <c r="C67" s="80"/>
      <c r="D67" s="36"/>
      <c r="E67" s="49"/>
    </row>
    <row r="68" spans="1:5" ht="18.75" x14ac:dyDescent="0.3">
      <c r="A68" s="36"/>
      <c r="B68" s="39"/>
      <c r="C68" s="80"/>
      <c r="D68" s="36"/>
      <c r="E68" s="49"/>
    </row>
    <row r="69" spans="1:5" ht="18.75" x14ac:dyDescent="0.3">
      <c r="A69" s="36"/>
      <c r="B69" s="39"/>
      <c r="C69" s="80"/>
      <c r="D69" s="36"/>
      <c r="E69" s="49"/>
    </row>
    <row r="70" spans="1:5" ht="18.75" x14ac:dyDescent="0.3">
      <c r="A70" s="36"/>
      <c r="B70" s="7"/>
      <c r="C70" s="80"/>
      <c r="D70" s="14"/>
      <c r="E70" s="3"/>
    </row>
    <row r="71" spans="1:5" ht="21" x14ac:dyDescent="0.45">
      <c r="A71" s="20" t="s">
        <v>5</v>
      </c>
      <c r="B71" s="18"/>
      <c r="C71" s="54">
        <f>C35+SUM(C39:C70)</f>
        <v>6392393.9199999999</v>
      </c>
      <c r="D71" s="59">
        <f>D35+SUM(D39:D70)</f>
        <v>0</v>
      </c>
      <c r="E71" s="54">
        <f>E35+SUM(E39:E70)</f>
        <v>0</v>
      </c>
    </row>
    <row r="72" spans="1:5" ht="18.75" x14ac:dyDescent="0.3">
      <c r="A72" s="25"/>
      <c r="B72" s="26"/>
      <c r="C72" s="27"/>
      <c r="D72" s="25"/>
      <c r="E72" s="56">
        <f>+E71/C71</f>
        <v>0</v>
      </c>
    </row>
  </sheetData>
  <phoneticPr fontId="8" type="noConversion"/>
  <pageMargins left="0.75" right="0.25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1314</vt:lpstr>
      <vt:lpstr>1213</vt:lpstr>
      <vt:lpstr>1415</vt:lpstr>
      <vt:lpstr>1819</vt:lpstr>
      <vt:lpstr>1920</vt:lpstr>
      <vt:lpstr>2021</vt:lpstr>
      <vt:lpstr>2122</vt:lpstr>
      <vt:lpstr>2223</vt:lpstr>
      <vt:lpstr>2324</vt:lpstr>
      <vt:lpstr>'1415'!Print_Area</vt:lpstr>
      <vt:lpstr>'1819'!Print_Area</vt:lpstr>
      <vt:lpstr>'1920'!Print_Area</vt:lpstr>
      <vt:lpstr>'2021'!Print_Area</vt:lpstr>
      <vt:lpstr>'2122'!Print_Area</vt:lpstr>
      <vt:lpstr>'2223'!Print_Area</vt:lpstr>
      <vt:lpstr>'2324'!Print_Area</vt:lpstr>
    </vt:vector>
  </TitlesOfParts>
  <Company>SGCSD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SGCSD</dc:creator>
  <cp:lastModifiedBy>Jill Busman</cp:lastModifiedBy>
  <cp:lastPrinted>2023-09-07T20:40:58Z</cp:lastPrinted>
  <dcterms:created xsi:type="dcterms:W3CDTF">2013-03-15T12:42:03Z</dcterms:created>
  <dcterms:modified xsi:type="dcterms:W3CDTF">2023-09-07T22:00:20Z</dcterms:modified>
</cp:coreProperties>
</file>